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filterPrivacy="1" defaultThemeVersion="124226"/>
  <bookViews>
    <workbookView xWindow="360" yWindow="300" windowWidth="18735" windowHeight="11700"/>
  </bookViews>
  <sheets>
    <sheet name="Foglio1" sheetId="1" r:id="rId1"/>
    <sheet name="Foglio2" sheetId="2" r:id="rId2"/>
    <sheet name="Foglio3" sheetId="3" r:id="rId3"/>
  </sheets>
  <calcPr calcId="124519"/>
</workbook>
</file>

<file path=xl/calcChain.xml><?xml version="1.0" encoding="utf-8"?>
<calcChain xmlns="http://schemas.openxmlformats.org/spreadsheetml/2006/main">
  <c r="K43" i="1"/>
  <c r="AE43" s="1"/>
  <c r="AF43" s="1"/>
  <c r="J43"/>
  <c r="R43" s="1"/>
  <c r="Z43" s="1"/>
  <c r="I43"/>
  <c r="Q43" s="1"/>
  <c r="Y43" s="1"/>
  <c r="H43"/>
  <c r="AC43" s="1"/>
  <c r="AD43" s="1"/>
  <c r="G43"/>
  <c r="O43" s="1"/>
  <c r="W43" s="1"/>
  <c r="F43"/>
  <c r="N43" s="1"/>
  <c r="V43" s="1"/>
  <c r="E43"/>
  <c r="M43" s="1"/>
  <c r="U43" s="1"/>
  <c r="D43"/>
  <c r="AG42"/>
  <c r="AH42" s="1"/>
  <c r="AE42"/>
  <c r="AF42" s="1"/>
  <c r="AC42"/>
  <c r="AD42" s="1"/>
  <c r="T42"/>
  <c r="AB42" s="1"/>
  <c r="S42"/>
  <c r="AA42" s="1"/>
  <c r="R42"/>
  <c r="Z42" s="1"/>
  <c r="Q42"/>
  <c r="Y42" s="1"/>
  <c r="P42"/>
  <c r="X42" s="1"/>
  <c r="O42"/>
  <c r="W42" s="1"/>
  <c r="N42"/>
  <c r="V42" s="1"/>
  <c r="M42"/>
  <c r="U42" s="1"/>
  <c r="AG41"/>
  <c r="AH41" s="1"/>
  <c r="AE41"/>
  <c r="AF41" s="1"/>
  <c r="AC41"/>
  <c r="AD41" s="1"/>
  <c r="T41"/>
  <c r="AB41" s="1"/>
  <c r="S41"/>
  <c r="AA41" s="1"/>
  <c r="R41"/>
  <c r="Z41" s="1"/>
  <c r="Q41"/>
  <c r="Y41" s="1"/>
  <c r="P41"/>
  <c r="X41" s="1"/>
  <c r="O41"/>
  <c r="W41" s="1"/>
  <c r="N41"/>
  <c r="V41" s="1"/>
  <c r="M41"/>
  <c r="U41" s="1"/>
  <c r="AG40"/>
  <c r="AH40" s="1"/>
  <c r="AE40"/>
  <c r="AF40" s="1"/>
  <c r="AC40"/>
  <c r="AD40" s="1"/>
  <c r="T40"/>
  <c r="AB40" s="1"/>
  <c r="S40"/>
  <c r="AA40" s="1"/>
  <c r="R40"/>
  <c r="Z40" s="1"/>
  <c r="Q40"/>
  <c r="Y40" s="1"/>
  <c r="P40"/>
  <c r="X40" s="1"/>
  <c r="O40"/>
  <c r="W40" s="1"/>
  <c r="N40"/>
  <c r="V40" s="1"/>
  <c r="M40"/>
  <c r="U40" s="1"/>
  <c r="AG39"/>
  <c r="AH39" s="1"/>
  <c r="AE39"/>
  <c r="AF39" s="1"/>
  <c r="AC39"/>
  <c r="AD39" s="1"/>
  <c r="T39"/>
  <c r="AB39" s="1"/>
  <c r="S39"/>
  <c r="AA39" s="1"/>
  <c r="R39"/>
  <c r="Z39" s="1"/>
  <c r="Q39"/>
  <c r="Y39" s="1"/>
  <c r="P39"/>
  <c r="X39" s="1"/>
  <c r="O39"/>
  <c r="W39" s="1"/>
  <c r="N39"/>
  <c r="V39" s="1"/>
  <c r="M39"/>
  <c r="U39" s="1"/>
  <c r="AG38"/>
  <c r="AH38" s="1"/>
  <c r="AE38"/>
  <c r="AF38" s="1"/>
  <c r="AC38"/>
  <c r="AD38" s="1"/>
  <c r="T38"/>
  <c r="AB38" s="1"/>
  <c r="S38"/>
  <c r="AA38" s="1"/>
  <c r="R38"/>
  <c r="Z38" s="1"/>
  <c r="Q38"/>
  <c r="Y38" s="1"/>
  <c r="P38"/>
  <c r="X38" s="1"/>
  <c r="O38"/>
  <c r="W38" s="1"/>
  <c r="N38"/>
  <c r="V38" s="1"/>
  <c r="M38"/>
  <c r="U38" s="1"/>
  <c r="AG37"/>
  <c r="AH37" s="1"/>
  <c r="AE37"/>
  <c r="AF37" s="1"/>
  <c r="AC37"/>
  <c r="AD37" s="1"/>
  <c r="T37"/>
  <c r="AB37" s="1"/>
  <c r="S37"/>
  <c r="AA37" s="1"/>
  <c r="R37"/>
  <c r="Z37" s="1"/>
  <c r="Q37"/>
  <c r="Y37" s="1"/>
  <c r="P37"/>
  <c r="X37" s="1"/>
  <c r="O37"/>
  <c r="W37" s="1"/>
  <c r="N37"/>
  <c r="V37" s="1"/>
  <c r="M37"/>
  <c r="U37" s="1"/>
  <c r="AG36"/>
  <c r="AH36" s="1"/>
  <c r="AE36"/>
  <c r="AF36" s="1"/>
  <c r="AC36"/>
  <c r="AD36" s="1"/>
  <c r="T36"/>
  <c r="AB36" s="1"/>
  <c r="S36"/>
  <c r="AA36" s="1"/>
  <c r="R36"/>
  <c r="Z36" s="1"/>
  <c r="Q36"/>
  <c r="Y36" s="1"/>
  <c r="P36"/>
  <c r="X36" s="1"/>
  <c r="O36"/>
  <c r="W36" s="1"/>
  <c r="N36"/>
  <c r="V36" s="1"/>
  <c r="M36"/>
  <c r="U36" s="1"/>
  <c r="AG35"/>
  <c r="AH35" s="1"/>
  <c r="AE35"/>
  <c r="AF35" s="1"/>
  <c r="AC35"/>
  <c r="AD35" s="1"/>
  <c r="T35"/>
  <c r="AB35" s="1"/>
  <c r="S35"/>
  <c r="AA35" s="1"/>
  <c r="R35"/>
  <c r="Z35" s="1"/>
  <c r="Q35"/>
  <c r="Y35" s="1"/>
  <c r="P35"/>
  <c r="X35" s="1"/>
  <c r="O35"/>
  <c r="W35" s="1"/>
  <c r="N35"/>
  <c r="V35" s="1"/>
  <c r="M35"/>
  <c r="U35" s="1"/>
  <c r="AG34"/>
  <c r="AH34" s="1"/>
  <c r="AE34"/>
  <c r="AF34" s="1"/>
  <c r="AC34"/>
  <c r="AD34" s="1"/>
  <c r="T34"/>
  <c r="AB34" s="1"/>
  <c r="S34"/>
  <c r="AA34" s="1"/>
  <c r="R34"/>
  <c r="Z34" s="1"/>
  <c r="Q34"/>
  <c r="Y34" s="1"/>
  <c r="P34"/>
  <c r="X34" s="1"/>
  <c r="O34"/>
  <c r="W34" s="1"/>
  <c r="N34"/>
  <c r="V34" s="1"/>
  <c r="M34"/>
  <c r="U34" s="1"/>
  <c r="AE33"/>
  <c r="AF33" s="1"/>
  <c r="AC33"/>
  <c r="AD33" s="1"/>
  <c r="S33"/>
  <c r="AA33" s="1"/>
  <c r="R33"/>
  <c r="Z33" s="1"/>
  <c r="Q33"/>
  <c r="Y33" s="1"/>
  <c r="P33"/>
  <c r="X33" s="1"/>
  <c r="O33"/>
  <c r="W33" s="1"/>
  <c r="N33"/>
  <c r="V33" s="1"/>
  <c r="M33"/>
  <c r="U33" s="1"/>
  <c r="L33"/>
  <c r="T33" s="1"/>
  <c r="AB33" s="1"/>
  <c r="AH32"/>
  <c r="AG32"/>
  <c r="AF32"/>
  <c r="AE32"/>
  <c r="AD32"/>
  <c r="AC32"/>
  <c r="T32"/>
  <c r="AB32" s="1"/>
  <c r="S32"/>
  <c r="AA32" s="1"/>
  <c r="R32"/>
  <c r="Z32" s="1"/>
  <c r="Q32"/>
  <c r="Y32" s="1"/>
  <c r="P32"/>
  <c r="X32" s="1"/>
  <c r="O32"/>
  <c r="W32" s="1"/>
  <c r="N32"/>
  <c r="V32" s="1"/>
  <c r="M32"/>
  <c r="U32" s="1"/>
  <c r="AH31"/>
  <c r="AG31"/>
  <c r="AF31"/>
  <c r="AE31"/>
  <c r="AD31"/>
  <c r="AC31"/>
  <c r="T31"/>
  <c r="AB31" s="1"/>
  <c r="S31"/>
  <c r="AA31" s="1"/>
  <c r="R31"/>
  <c r="Z31" s="1"/>
  <c r="Q31"/>
  <c r="Y31" s="1"/>
  <c r="P31"/>
  <c r="X31" s="1"/>
  <c r="O31"/>
  <c r="W31" s="1"/>
  <c r="N31"/>
  <c r="V31" s="1"/>
  <c r="M31"/>
  <c r="U31" s="1"/>
  <c r="AH30"/>
  <c r="AG30"/>
  <c r="AF30"/>
  <c r="AE30"/>
  <c r="AD30"/>
  <c r="AC30"/>
  <c r="T30"/>
  <c r="AB30" s="1"/>
  <c r="S30"/>
  <c r="AA30" s="1"/>
  <c r="R30"/>
  <c r="Z30" s="1"/>
  <c r="Q30"/>
  <c r="Y30" s="1"/>
  <c r="P30"/>
  <c r="X30" s="1"/>
  <c r="O30"/>
  <c r="W30" s="1"/>
  <c r="N30"/>
  <c r="V30" s="1"/>
  <c r="M30"/>
  <c r="U30" s="1"/>
  <c r="AH29"/>
  <c r="AG29"/>
  <c r="AF29"/>
  <c r="AE29"/>
  <c r="AD29"/>
  <c r="AC29"/>
  <c r="T29"/>
  <c r="AB29" s="1"/>
  <c r="S29"/>
  <c r="AA29" s="1"/>
  <c r="R29"/>
  <c r="Z29" s="1"/>
  <c r="Q29"/>
  <c r="Y29" s="1"/>
  <c r="P29"/>
  <c r="X29" s="1"/>
  <c r="O29"/>
  <c r="W29" s="1"/>
  <c r="N29"/>
  <c r="V29" s="1"/>
  <c r="M29"/>
  <c r="U29" s="1"/>
  <c r="AH28"/>
  <c r="AG28"/>
  <c r="AF28"/>
  <c r="AE28"/>
  <c r="AD28"/>
  <c r="AC28"/>
  <c r="T28"/>
  <c r="AB28" s="1"/>
  <c r="S28"/>
  <c r="AA28" s="1"/>
  <c r="R28"/>
  <c r="Z28" s="1"/>
  <c r="Q28"/>
  <c r="Y28" s="1"/>
  <c r="P28"/>
  <c r="X28" s="1"/>
  <c r="O28"/>
  <c r="W28" s="1"/>
  <c r="N28"/>
  <c r="V28" s="1"/>
  <c r="M28"/>
  <c r="U28" s="1"/>
  <c r="AH27"/>
  <c r="AG27"/>
  <c r="AF27"/>
  <c r="AE27"/>
  <c r="AD27"/>
  <c r="AC27"/>
  <c r="T27"/>
  <c r="AB27" s="1"/>
  <c r="S27"/>
  <c r="AA27" s="1"/>
  <c r="R27"/>
  <c r="Z27" s="1"/>
  <c r="Q27"/>
  <c r="Y27" s="1"/>
  <c r="P27"/>
  <c r="X27" s="1"/>
  <c r="O27"/>
  <c r="W27" s="1"/>
  <c r="N27"/>
  <c r="V27" s="1"/>
  <c r="M27"/>
  <c r="U27" s="1"/>
  <c r="AH26"/>
  <c r="AG26"/>
  <c r="AF26"/>
  <c r="AE26"/>
  <c r="AD26"/>
  <c r="AC26"/>
  <c r="T26"/>
  <c r="AB26" s="1"/>
  <c r="S26"/>
  <c r="AA26" s="1"/>
  <c r="R26"/>
  <c r="Z26" s="1"/>
  <c r="Q26"/>
  <c r="Y26" s="1"/>
  <c r="P26"/>
  <c r="X26" s="1"/>
  <c r="O26"/>
  <c r="W26" s="1"/>
  <c r="N26"/>
  <c r="V26" s="1"/>
  <c r="M26"/>
  <c r="U26" s="1"/>
  <c r="AH25"/>
  <c r="AG25"/>
  <c r="AF25"/>
  <c r="AE25"/>
  <c r="AD25"/>
  <c r="AC25"/>
  <c r="T25"/>
  <c r="AB25" s="1"/>
  <c r="S25"/>
  <c r="AA25" s="1"/>
  <c r="R25"/>
  <c r="Z25" s="1"/>
  <c r="Q25"/>
  <c r="Y25" s="1"/>
  <c r="P25"/>
  <c r="X25" s="1"/>
  <c r="O25"/>
  <c r="W25" s="1"/>
  <c r="N25"/>
  <c r="V25" s="1"/>
  <c r="M25"/>
  <c r="U25" s="1"/>
  <c r="AH24"/>
  <c r="AG24"/>
  <c r="AF24"/>
  <c r="AE24"/>
  <c r="AD24"/>
  <c r="AC24"/>
  <c r="T24"/>
  <c r="AB24" s="1"/>
  <c r="S24"/>
  <c r="AA24" s="1"/>
  <c r="R24"/>
  <c r="Z24" s="1"/>
  <c r="Q24"/>
  <c r="Y24" s="1"/>
  <c r="P24"/>
  <c r="X24" s="1"/>
  <c r="O24"/>
  <c r="W24" s="1"/>
  <c r="N24"/>
  <c r="V24" s="1"/>
  <c r="M24"/>
  <c r="U24" s="1"/>
  <c r="AH23"/>
  <c r="AG23"/>
  <c r="AF23"/>
  <c r="AE23"/>
  <c r="AD23"/>
  <c r="AC23"/>
  <c r="T23"/>
  <c r="AB23" s="1"/>
  <c r="S23"/>
  <c r="AA23" s="1"/>
  <c r="R23"/>
  <c r="Z23" s="1"/>
  <c r="Q23"/>
  <c r="Y23" s="1"/>
  <c r="P23"/>
  <c r="X23" s="1"/>
  <c r="O23"/>
  <c r="W23" s="1"/>
  <c r="N23"/>
  <c r="V23" s="1"/>
  <c r="M23"/>
  <c r="U23" s="1"/>
  <c r="AH22"/>
  <c r="AG22"/>
  <c r="AF22"/>
  <c r="AE22"/>
  <c r="AC22"/>
  <c r="T22"/>
  <c r="AB22" s="1"/>
  <c r="S22"/>
  <c r="AA22" s="1"/>
  <c r="R22"/>
  <c r="Z22" s="1"/>
  <c r="Q22"/>
  <c r="Y22" s="1"/>
  <c r="P22"/>
  <c r="O22"/>
  <c r="N22"/>
  <c r="M22"/>
  <c r="AG21"/>
  <c r="AH21" s="1"/>
  <c r="AE21"/>
  <c r="AF21" s="1"/>
  <c r="AC21"/>
  <c r="AD21" s="1"/>
  <c r="T21"/>
  <c r="AB21" s="1"/>
  <c r="S21"/>
  <c r="AA21" s="1"/>
  <c r="R21"/>
  <c r="Z21" s="1"/>
  <c r="Q21"/>
  <c r="Y21" s="1"/>
  <c r="P21"/>
  <c r="X21" s="1"/>
  <c r="O21"/>
  <c r="W21" s="1"/>
  <c r="N21"/>
  <c r="V21" s="1"/>
  <c r="M21"/>
  <c r="U21" s="1"/>
  <c r="AG20"/>
  <c r="AH20" s="1"/>
  <c r="AE20"/>
  <c r="AF20" s="1"/>
  <c r="AC20"/>
  <c r="AD20" s="1"/>
  <c r="T20"/>
  <c r="AB20" s="1"/>
  <c r="S20"/>
  <c r="AA20" s="1"/>
  <c r="R20"/>
  <c r="Z20" s="1"/>
  <c r="Q20"/>
  <c r="Y20" s="1"/>
  <c r="P20"/>
  <c r="X20" s="1"/>
  <c r="O20"/>
  <c r="W20" s="1"/>
  <c r="N20"/>
  <c r="V20" s="1"/>
  <c r="M20"/>
  <c r="U20" s="1"/>
  <c r="AG19"/>
  <c r="AH19" s="1"/>
  <c r="AE19"/>
  <c r="AF19" s="1"/>
  <c r="AC19"/>
  <c r="AD19" s="1"/>
  <c r="T19"/>
  <c r="AB19" s="1"/>
  <c r="S19"/>
  <c r="AA19" s="1"/>
  <c r="R19"/>
  <c r="Z19" s="1"/>
  <c r="Q19"/>
  <c r="Y19" s="1"/>
  <c r="P19"/>
  <c r="X19" s="1"/>
  <c r="O19"/>
  <c r="W19" s="1"/>
  <c r="N19"/>
  <c r="V19" s="1"/>
  <c r="M19"/>
  <c r="U19" s="1"/>
  <c r="AG18"/>
  <c r="AH18" s="1"/>
  <c r="AE18"/>
  <c r="AF18" s="1"/>
  <c r="AC18"/>
  <c r="AD18" s="1"/>
  <c r="T18"/>
  <c r="AB18" s="1"/>
  <c r="S18"/>
  <c r="AA18" s="1"/>
  <c r="R18"/>
  <c r="Z18" s="1"/>
  <c r="Q18"/>
  <c r="Y18" s="1"/>
  <c r="P18"/>
  <c r="X18" s="1"/>
  <c r="O18"/>
  <c r="W18" s="1"/>
  <c r="N18"/>
  <c r="V18" s="1"/>
  <c r="M18"/>
  <c r="U18" s="1"/>
  <c r="AG17"/>
  <c r="AH17" s="1"/>
  <c r="AE17"/>
  <c r="AF17" s="1"/>
  <c r="AC17"/>
  <c r="AD17" s="1"/>
  <c r="T17"/>
  <c r="AB17" s="1"/>
  <c r="S17"/>
  <c r="AA17" s="1"/>
  <c r="R17"/>
  <c r="Z17" s="1"/>
  <c r="Q17"/>
  <c r="Y17" s="1"/>
  <c r="P17"/>
  <c r="X17" s="1"/>
  <c r="O17"/>
  <c r="W17" s="1"/>
  <c r="N17"/>
  <c r="V17" s="1"/>
  <c r="M17"/>
  <c r="U17" s="1"/>
  <c r="AG16"/>
  <c r="AH16" s="1"/>
  <c r="AE16"/>
  <c r="AF16" s="1"/>
  <c r="AC16"/>
  <c r="AD16" s="1"/>
  <c r="T16"/>
  <c r="AB16" s="1"/>
  <c r="S16"/>
  <c r="AA16" s="1"/>
  <c r="R16"/>
  <c r="Z16" s="1"/>
  <c r="Q16"/>
  <c r="Y16" s="1"/>
  <c r="P16"/>
  <c r="X16" s="1"/>
  <c r="O16"/>
  <c r="W16" s="1"/>
  <c r="N16"/>
  <c r="V16" s="1"/>
  <c r="M16"/>
  <c r="U16" s="1"/>
  <c r="AG15"/>
  <c r="AH15" s="1"/>
  <c r="AE15"/>
  <c r="AF15" s="1"/>
  <c r="AC15"/>
  <c r="AD15" s="1"/>
  <c r="T15"/>
  <c r="AB15" s="1"/>
  <c r="S15"/>
  <c r="AA15" s="1"/>
  <c r="R15"/>
  <c r="Z15" s="1"/>
  <c r="Q15"/>
  <c r="Y15" s="1"/>
  <c r="P15"/>
  <c r="X15" s="1"/>
  <c r="O15"/>
  <c r="W15" s="1"/>
  <c r="N15"/>
  <c r="V15" s="1"/>
  <c r="M15"/>
  <c r="U15" s="1"/>
  <c r="AG14"/>
  <c r="AH14" s="1"/>
  <c r="AE14"/>
  <c r="AF14" s="1"/>
  <c r="AC14"/>
  <c r="AD14" s="1"/>
  <c r="T14"/>
  <c r="AB14" s="1"/>
  <c r="S14"/>
  <c r="AA14" s="1"/>
  <c r="R14"/>
  <c r="Z14" s="1"/>
  <c r="Q14"/>
  <c r="Y14" s="1"/>
  <c r="P14"/>
  <c r="X14" s="1"/>
  <c r="O14"/>
  <c r="W14" s="1"/>
  <c r="N14"/>
  <c r="V14" s="1"/>
  <c r="M14"/>
  <c r="U14" s="1"/>
  <c r="AG13"/>
  <c r="AH13" s="1"/>
  <c r="AE13"/>
  <c r="AF13" s="1"/>
  <c r="AC13"/>
  <c r="AD13" s="1"/>
  <c r="T13"/>
  <c r="AB13" s="1"/>
  <c r="S13"/>
  <c r="AA13" s="1"/>
  <c r="R13"/>
  <c r="Z13" s="1"/>
  <c r="Q13"/>
  <c r="Y13" s="1"/>
  <c r="P13"/>
  <c r="X13" s="1"/>
  <c r="O13"/>
  <c r="W13" s="1"/>
  <c r="N13"/>
  <c r="V13" s="1"/>
  <c r="M13"/>
  <c r="U13" s="1"/>
  <c r="AG12"/>
  <c r="AH12" s="1"/>
  <c r="AE12"/>
  <c r="AF12" s="1"/>
  <c r="AC12"/>
  <c r="AD12" s="1"/>
  <c r="T12"/>
  <c r="AB12" s="1"/>
  <c r="S12"/>
  <c r="AA12" s="1"/>
  <c r="R12"/>
  <c r="Z12" s="1"/>
  <c r="Q12"/>
  <c r="Y12" s="1"/>
  <c r="P12"/>
  <c r="X12" s="1"/>
  <c r="O12"/>
  <c r="W12" s="1"/>
  <c r="N12"/>
  <c r="V12" s="1"/>
  <c r="M12"/>
  <c r="U12" s="1"/>
  <c r="AG11"/>
  <c r="AH11" s="1"/>
  <c r="AE11"/>
  <c r="AF11" s="1"/>
  <c r="AC11"/>
  <c r="AD11" s="1"/>
  <c r="T11"/>
  <c r="AB11" s="1"/>
  <c r="S11"/>
  <c r="AA11" s="1"/>
  <c r="R11"/>
  <c r="Z11" s="1"/>
  <c r="Q11"/>
  <c r="Y11" s="1"/>
  <c r="P11"/>
  <c r="X11" s="1"/>
  <c r="O11"/>
  <c r="W11" s="1"/>
  <c r="N11"/>
  <c r="V11" s="1"/>
  <c r="M11"/>
  <c r="U11" s="1"/>
  <c r="AG10"/>
  <c r="AH10" s="1"/>
  <c r="AE10"/>
  <c r="AF10" s="1"/>
  <c r="AC10"/>
  <c r="AD10" s="1"/>
  <c r="T10"/>
  <c r="AB10" s="1"/>
  <c r="S10"/>
  <c r="AA10" s="1"/>
  <c r="R10"/>
  <c r="Z10" s="1"/>
  <c r="Q10"/>
  <c r="Y10" s="1"/>
  <c r="P10"/>
  <c r="X10" s="1"/>
  <c r="O10"/>
  <c r="W10" s="1"/>
  <c r="N10"/>
  <c r="V10" s="1"/>
  <c r="M10"/>
  <c r="U10" s="1"/>
  <c r="AG9"/>
  <c r="AH9" s="1"/>
  <c r="AE9"/>
  <c r="AF9" s="1"/>
  <c r="AC9"/>
  <c r="AD9" s="1"/>
  <c r="T9"/>
  <c r="AB9" s="1"/>
  <c r="S9"/>
  <c r="AA9" s="1"/>
  <c r="R9"/>
  <c r="Z9" s="1"/>
  <c r="Q9"/>
  <c r="Y9" s="1"/>
  <c r="P9"/>
  <c r="X9" s="1"/>
  <c r="O9"/>
  <c r="W9" s="1"/>
  <c r="N9"/>
  <c r="V9" s="1"/>
  <c r="M9"/>
  <c r="U9" s="1"/>
  <c r="AG8"/>
  <c r="AH8" s="1"/>
  <c r="AE8"/>
  <c r="AF8" s="1"/>
  <c r="AC8"/>
  <c r="AD8" s="1"/>
  <c r="T8"/>
  <c r="AB8" s="1"/>
  <c r="S8"/>
  <c r="AA8" s="1"/>
  <c r="R8"/>
  <c r="Z8" s="1"/>
  <c r="Q8"/>
  <c r="Y8" s="1"/>
  <c r="P8"/>
  <c r="X8" s="1"/>
  <c r="O8"/>
  <c r="W8" s="1"/>
  <c r="N8"/>
  <c r="V8" s="1"/>
  <c r="M8"/>
  <c r="U8" s="1"/>
  <c r="AG7"/>
  <c r="AH7" s="1"/>
  <c r="AE7"/>
  <c r="AF7" s="1"/>
  <c r="AC7"/>
  <c r="AD7" s="1"/>
  <c r="T7"/>
  <c r="AB7" s="1"/>
  <c r="S7"/>
  <c r="AA7" s="1"/>
  <c r="R7"/>
  <c r="Z7" s="1"/>
  <c r="Q7"/>
  <c r="Y7" s="1"/>
  <c r="P7"/>
  <c r="X7" s="1"/>
  <c r="O7"/>
  <c r="W7" s="1"/>
  <c r="N7"/>
  <c r="V7" s="1"/>
  <c r="M7"/>
  <c r="U7" s="1"/>
  <c r="AG6"/>
  <c r="AH6" s="1"/>
  <c r="AE6"/>
  <c r="AF6" s="1"/>
  <c r="AC6"/>
  <c r="AD6" s="1"/>
  <c r="T6"/>
  <c r="AB6" s="1"/>
  <c r="S6"/>
  <c r="AA6" s="1"/>
  <c r="R6"/>
  <c r="Z6" s="1"/>
  <c r="Q6"/>
  <c r="Y6" s="1"/>
  <c r="P6"/>
  <c r="X6" s="1"/>
  <c r="O6"/>
  <c r="W6" s="1"/>
  <c r="N6"/>
  <c r="V6" s="1"/>
  <c r="M6"/>
  <c r="U6" s="1"/>
  <c r="AG5"/>
  <c r="AH5" s="1"/>
  <c r="AE5"/>
  <c r="AF5" s="1"/>
  <c r="AC5"/>
  <c r="AD5" s="1"/>
  <c r="T5"/>
  <c r="AB5" s="1"/>
  <c r="S5"/>
  <c r="AA5" s="1"/>
  <c r="R5"/>
  <c r="Z5" s="1"/>
  <c r="Q5"/>
  <c r="Y5" s="1"/>
  <c r="P5"/>
  <c r="X5" s="1"/>
  <c r="O5"/>
  <c r="W5" s="1"/>
  <c r="N5"/>
  <c r="V5" s="1"/>
  <c r="M5"/>
  <c r="U5" s="1"/>
  <c r="AG33" l="1"/>
  <c r="AH33" s="1"/>
  <c r="L43"/>
  <c r="P43"/>
  <c r="X43" s="1"/>
  <c r="S43"/>
  <c r="AA43" s="1"/>
  <c r="AG43" l="1"/>
  <c r="AH43" s="1"/>
  <c r="T43"/>
  <c r="AB43" s="1"/>
</calcChain>
</file>

<file path=xl/sharedStrings.xml><?xml version="1.0" encoding="utf-8"?>
<sst xmlns="http://schemas.openxmlformats.org/spreadsheetml/2006/main" count="225" uniqueCount="87">
  <si>
    <t>immatricolati per la prima volta</t>
  </si>
  <si>
    <t xml:space="preserve">Variazioni sull’a.a. precedente  </t>
  </si>
  <si>
    <t>variazioni % sull’a.a. precedente</t>
  </si>
  <si>
    <t>variazioni 2002-2005</t>
  </si>
  <si>
    <t xml:space="preserve">variazioni 2005-2008 </t>
  </si>
  <si>
    <t>variazioni 2005-2009</t>
  </si>
  <si>
    <t>regione</t>
  </si>
  <si>
    <t>macroregione</t>
  </si>
  <si>
    <t>a.a.</t>
  </si>
  <si>
    <t>valori</t>
  </si>
  <si>
    <t>2001-02</t>
  </si>
  <si>
    <t>2002-03</t>
  </si>
  <si>
    <t>2003-04</t>
  </si>
  <si>
    <t>2004-05</t>
  </si>
  <si>
    <t xml:space="preserve">2005-06 </t>
  </si>
  <si>
    <t>2006-07</t>
  </si>
  <si>
    <t>2007-08</t>
  </si>
  <si>
    <t>2008-09</t>
  </si>
  <si>
    <t>2009-10</t>
  </si>
  <si>
    <t>percentuali</t>
  </si>
  <si>
    <t>GENOVA</t>
  </si>
  <si>
    <t>liguria</t>
  </si>
  <si>
    <t>nord-ovest</t>
  </si>
  <si>
    <t>lombardia</t>
  </si>
  <si>
    <t>MILANO</t>
  </si>
  <si>
    <t>MILANO - BICOCCA</t>
  </si>
  <si>
    <t>PAVIA</t>
  </si>
  <si>
    <t>INSUBRIA</t>
  </si>
  <si>
    <t>TORINO - POLITECNICO</t>
  </si>
  <si>
    <t>piemonte</t>
  </si>
  <si>
    <t>TORINO</t>
  </si>
  <si>
    <t>PIEMONTE OR.-UNIV. AVOGAD.</t>
  </si>
  <si>
    <t>BOLOGNA</t>
  </si>
  <si>
    <t>emilia romagna</t>
  </si>
  <si>
    <t>nord-est</t>
  </si>
  <si>
    <t>FERRARA</t>
  </si>
  <si>
    <t>MODENA E REGGIO EMILIA</t>
  </si>
  <si>
    <t>PARMA</t>
  </si>
  <si>
    <t>TRIESTE</t>
  </si>
  <si>
    <t>friuli-venezia giulia</t>
  </si>
  <si>
    <t>UDINE</t>
  </si>
  <si>
    <t>TRENTO</t>
  </si>
  <si>
    <t>trentino-alto adige</t>
  </si>
  <si>
    <t>PADOVA</t>
  </si>
  <si>
    <t>veneto</t>
  </si>
  <si>
    <t>VERONA</t>
  </si>
  <si>
    <t>-</t>
  </si>
  <si>
    <t>ROMA - TRE</t>
  </si>
  <si>
    <t>lazio</t>
  </si>
  <si>
    <t>centro</t>
  </si>
  <si>
    <t>ROMA - LA SAPIENZA</t>
  </si>
  <si>
    <t>ROMA - TOR VERGATA</t>
  </si>
  <si>
    <t>CAMERINO</t>
  </si>
  <si>
    <t>marche</t>
  </si>
  <si>
    <t>FIRENZE</t>
  </si>
  <si>
    <t>toscana</t>
  </si>
  <si>
    <t>PISA</t>
  </si>
  <si>
    <t>SIENA</t>
  </si>
  <si>
    <t>PERUGIA</t>
  </si>
  <si>
    <t>umbria</t>
  </si>
  <si>
    <t>L'AQUILA</t>
  </si>
  <si>
    <t>abruzzo</t>
  </si>
  <si>
    <t>sud</t>
  </si>
  <si>
    <t>BASILICATA - POTENZA</t>
  </si>
  <si>
    <t>basilicata</t>
  </si>
  <si>
    <t>CALABRIA - COSENZA (Rende)</t>
  </si>
  <si>
    <t>calabria</t>
  </si>
  <si>
    <t>NAPOLI - II UNIVERSITA' (CE)</t>
  </si>
  <si>
    <t>campania</t>
  </si>
  <si>
    <t>NAPOLI - FEDERICO II</t>
  </si>
  <si>
    <t>SALERNO (Fisciano)</t>
  </si>
  <si>
    <t>BARI</t>
  </si>
  <si>
    <t>puglia</t>
  </si>
  <si>
    <t>LECCE</t>
  </si>
  <si>
    <t>CAGLIARI</t>
  </si>
  <si>
    <t>sardegna</t>
  </si>
  <si>
    <t>isole</t>
  </si>
  <si>
    <t>CATANIA</t>
  </si>
  <si>
    <t>sicilia</t>
  </si>
  <si>
    <t>MESSINA</t>
  </si>
  <si>
    <t>PALERMO</t>
  </si>
  <si>
    <t xml:space="preserve">Totale </t>
  </si>
  <si>
    <t xml:space="preserve"> </t>
  </si>
  <si>
    <t>Per ogni anno accademico 200x/200y i dati sono al 31 gennaio 200y</t>
  </si>
  <si>
    <t>Per l'anno 2008/09 i dati in verde sono  quelli della classe 35, in rosso quelli della classe 32</t>
  </si>
  <si>
    <t>Brescia – UNIV. CATTOLICA</t>
  </si>
  <si>
    <t>Brescia  UNIV. CATTOLICA</t>
  </si>
</sst>
</file>

<file path=xl/styles.xml><?xml version="1.0" encoding="utf-8"?>
<styleSheet xmlns="http://schemas.openxmlformats.org/spreadsheetml/2006/main">
  <numFmts count="2">
    <numFmt numFmtId="164" formatCode="0.0"/>
    <numFmt numFmtId="165" formatCode="0.0%"/>
  </numFmts>
  <fonts count="18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indexed="10"/>
      <name val="Arial"/>
      <family val="2"/>
    </font>
    <font>
      <sz val="9"/>
      <color indexed="62"/>
      <name val="Arial"/>
      <family val="2"/>
    </font>
    <font>
      <sz val="9"/>
      <color indexed="62"/>
      <name val="Verdana"/>
      <family val="2"/>
    </font>
    <font>
      <sz val="8"/>
      <color indexed="62"/>
      <name val="Arial"/>
      <family val="2"/>
    </font>
    <font>
      <sz val="11"/>
      <color indexed="62"/>
      <name val="Arial"/>
      <family val="2"/>
    </font>
    <font>
      <sz val="7.5"/>
      <color indexed="62"/>
      <name val="Verdana"/>
      <family val="2"/>
    </font>
    <font>
      <sz val="7"/>
      <color indexed="62"/>
      <name val="Verdana"/>
      <family val="2"/>
    </font>
    <font>
      <sz val="8"/>
      <color indexed="62"/>
      <name val="Verdana"/>
      <family val="2"/>
    </font>
    <font>
      <b/>
      <sz val="7.5"/>
      <color indexed="10"/>
      <name val="Verdana"/>
      <family val="2"/>
    </font>
    <font>
      <b/>
      <sz val="7.5"/>
      <name val="Verdana"/>
      <family val="2"/>
    </font>
    <font>
      <b/>
      <sz val="7.5"/>
      <color indexed="62"/>
      <name val="Verdana"/>
      <family val="2"/>
    </font>
    <font>
      <sz val="10"/>
      <name val="Arial"/>
      <family val="2"/>
    </font>
    <font>
      <b/>
      <sz val="7.5"/>
      <color rgb="FFFF0000"/>
      <name val="Verdana"/>
      <family val="2"/>
    </font>
    <font>
      <b/>
      <sz val="7.5"/>
      <color indexed="17"/>
      <name val="Verdana"/>
      <family val="2"/>
    </font>
    <font>
      <b/>
      <sz val="8"/>
      <color indexed="62"/>
      <name val="Verdana"/>
      <family val="2"/>
    </font>
    <font>
      <sz val="7.5"/>
      <name val="Verdana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27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13"/>
        <bgColor indexed="64"/>
      </patternFill>
    </fill>
  </fills>
  <borders count="15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ck">
        <color indexed="9"/>
      </bottom>
      <diagonal/>
    </border>
    <border>
      <left style="medium">
        <color indexed="64"/>
      </left>
      <right/>
      <top/>
      <bottom style="thick">
        <color indexed="9"/>
      </bottom>
      <diagonal/>
    </border>
    <border>
      <left/>
      <right/>
      <top/>
      <bottom style="thick">
        <color indexed="9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85">
    <xf numFmtId="0" fontId="0" fillId="0" borderId="0" xfId="0"/>
    <xf numFmtId="0" fontId="2" fillId="0" borderId="0" xfId="0" applyFont="1"/>
    <xf numFmtId="0" fontId="0" fillId="0" borderId="1" xfId="0" applyBorder="1"/>
    <xf numFmtId="0" fontId="0" fillId="0" borderId="0" xfId="0" applyBorder="1"/>
    <xf numFmtId="0" fontId="3" fillId="2" borderId="2" xfId="0" applyFont="1" applyFill="1" applyBorder="1" applyAlignment="1">
      <alignment wrapText="1"/>
    </xf>
    <xf numFmtId="0" fontId="3" fillId="2" borderId="3" xfId="0" applyFont="1" applyFill="1" applyBorder="1" applyAlignment="1">
      <alignment wrapText="1"/>
    </xf>
    <xf numFmtId="0" fontId="3" fillId="2" borderId="4" xfId="0" applyFont="1" applyFill="1" applyBorder="1" applyAlignment="1">
      <alignment wrapText="1"/>
    </xf>
    <xf numFmtId="0" fontId="4" fillId="2" borderId="2" xfId="0" applyFont="1" applyFill="1" applyBorder="1" applyAlignment="1">
      <alignment horizontal="center" wrapText="1"/>
    </xf>
    <xf numFmtId="0" fontId="4" fillId="2" borderId="4" xfId="0" applyFont="1" applyFill="1" applyBorder="1" applyAlignment="1">
      <alignment horizontal="center" wrapText="1"/>
    </xf>
    <xf numFmtId="0" fontId="4" fillId="2" borderId="5" xfId="0" applyFont="1" applyFill="1" applyBorder="1" applyAlignment="1">
      <alignment horizontal="center" wrapText="1"/>
    </xf>
    <xf numFmtId="0" fontId="5" fillId="2" borderId="6" xfId="0" applyFont="1" applyFill="1" applyBorder="1" applyAlignment="1">
      <alignment wrapText="1"/>
    </xf>
    <xf numFmtId="0" fontId="6" fillId="2" borderId="7" xfId="0" applyFont="1" applyFill="1" applyBorder="1" applyAlignment="1">
      <alignment wrapText="1"/>
    </xf>
    <xf numFmtId="0" fontId="6" fillId="2" borderId="0" xfId="0" applyFont="1" applyFill="1" applyBorder="1" applyAlignment="1">
      <alignment wrapText="1"/>
    </xf>
    <xf numFmtId="0" fontId="7" fillId="2" borderId="6" xfId="0" applyFont="1" applyFill="1" applyBorder="1" applyAlignment="1">
      <alignment horizontal="center" wrapText="1"/>
    </xf>
    <xf numFmtId="0" fontId="7" fillId="2" borderId="0" xfId="0" applyFont="1" applyFill="1" applyBorder="1" applyAlignment="1">
      <alignment horizontal="center" wrapText="1"/>
    </xf>
    <xf numFmtId="0" fontId="7" fillId="2" borderId="8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vertical="top" wrapText="1"/>
    </xf>
    <xf numFmtId="0" fontId="9" fillId="2" borderId="1" xfId="0" applyFont="1" applyFill="1" applyBorder="1" applyAlignment="1">
      <alignment wrapText="1"/>
    </xf>
    <xf numFmtId="0" fontId="9" fillId="2" borderId="9" xfId="0" applyFont="1" applyFill="1" applyBorder="1" applyAlignment="1">
      <alignment wrapText="1"/>
    </xf>
    <xf numFmtId="0" fontId="7" fillId="2" borderId="10" xfId="0" applyFont="1" applyFill="1" applyBorder="1" applyAlignment="1">
      <alignment horizontal="center" vertical="top" wrapText="1"/>
    </xf>
    <xf numFmtId="0" fontId="7" fillId="2" borderId="1" xfId="0" applyFont="1" applyFill="1" applyBorder="1" applyAlignment="1">
      <alignment horizontal="center" vertical="top" wrapText="1"/>
    </xf>
    <xf numFmtId="0" fontId="7" fillId="2" borderId="11" xfId="0" applyFont="1" applyFill="1" applyBorder="1" applyAlignment="1">
      <alignment horizontal="center" vertical="top" wrapText="1"/>
    </xf>
    <xf numFmtId="0" fontId="7" fillId="2" borderId="6" xfId="0" applyFont="1" applyFill="1" applyBorder="1" applyAlignment="1">
      <alignment horizontal="center" vertical="top" wrapText="1"/>
    </xf>
    <xf numFmtId="0" fontId="7" fillId="2" borderId="8" xfId="0" applyFont="1" applyFill="1" applyBorder="1" applyAlignment="1">
      <alignment horizontal="center" vertical="top" wrapText="1"/>
    </xf>
    <xf numFmtId="0" fontId="0" fillId="0" borderId="10" xfId="0" applyBorder="1"/>
    <xf numFmtId="0" fontId="7" fillId="3" borderId="7" xfId="0" applyFont="1" applyFill="1" applyBorder="1" applyAlignment="1">
      <alignment wrapText="1"/>
    </xf>
    <xf numFmtId="0" fontId="7" fillId="3" borderId="6" xfId="0" applyFont="1" applyFill="1" applyBorder="1" applyAlignment="1">
      <alignment wrapText="1"/>
    </xf>
    <xf numFmtId="0" fontId="7" fillId="3" borderId="6" xfId="0" applyFont="1" applyFill="1" applyBorder="1" applyAlignment="1">
      <alignment horizontal="center" wrapText="1"/>
    </xf>
    <xf numFmtId="0" fontId="7" fillId="3" borderId="0" xfId="0" applyFont="1" applyFill="1" applyBorder="1" applyAlignment="1">
      <alignment horizontal="center" wrapText="1"/>
    </xf>
    <xf numFmtId="0" fontId="10" fillId="3" borderId="0" xfId="0" applyFont="1" applyFill="1" applyBorder="1" applyAlignment="1">
      <alignment horizontal="center" wrapText="1"/>
    </xf>
    <xf numFmtId="0" fontId="11" fillId="3" borderId="8" xfId="0" applyFont="1" applyFill="1" applyBorder="1" applyAlignment="1">
      <alignment horizontal="center" wrapText="1"/>
    </xf>
    <xf numFmtId="0" fontId="12" fillId="3" borderId="0" xfId="0" applyFont="1" applyFill="1" applyBorder="1" applyAlignment="1">
      <alignment horizontal="center" wrapText="1"/>
    </xf>
    <xf numFmtId="0" fontId="12" fillId="3" borderId="8" xfId="0" applyFont="1" applyFill="1" applyBorder="1" applyAlignment="1">
      <alignment horizontal="center" wrapText="1"/>
    </xf>
    <xf numFmtId="164" fontId="7" fillId="3" borderId="2" xfId="0" applyNumberFormat="1" applyFont="1" applyFill="1" applyBorder="1" applyAlignment="1">
      <alignment horizontal="center" wrapText="1"/>
    </xf>
    <xf numFmtId="164" fontId="7" fillId="3" borderId="4" xfId="0" applyNumberFormat="1" applyFont="1" applyFill="1" applyBorder="1" applyAlignment="1">
      <alignment horizontal="center" wrapText="1"/>
    </xf>
    <xf numFmtId="164" fontId="12" fillId="3" borderId="4" xfId="0" applyNumberFormat="1" applyFont="1" applyFill="1" applyBorder="1" applyAlignment="1">
      <alignment horizontal="center" wrapText="1"/>
    </xf>
    <xf numFmtId="9" fontId="7" fillId="3" borderId="5" xfId="1" applyFont="1" applyFill="1" applyBorder="1" applyAlignment="1">
      <alignment horizontal="center" wrapText="1"/>
    </xf>
    <xf numFmtId="165" fontId="7" fillId="3" borderId="5" xfId="0" applyNumberFormat="1" applyFont="1" applyFill="1" applyBorder="1" applyAlignment="1">
      <alignment horizontal="center" wrapText="1"/>
    </xf>
    <xf numFmtId="0" fontId="14" fillId="3" borderId="8" xfId="0" applyFont="1" applyFill="1" applyBorder="1" applyAlignment="1">
      <alignment horizontal="center" wrapText="1"/>
    </xf>
    <xf numFmtId="164" fontId="7" fillId="3" borderId="6" xfId="0" applyNumberFormat="1" applyFont="1" applyFill="1" applyBorder="1" applyAlignment="1">
      <alignment horizontal="center" wrapText="1"/>
    </xf>
    <xf numFmtId="164" fontId="7" fillId="3" borderId="0" xfId="0" applyNumberFormat="1" applyFont="1" applyFill="1" applyBorder="1" applyAlignment="1">
      <alignment horizontal="center" wrapText="1"/>
    </xf>
    <xf numFmtId="164" fontId="12" fillId="3" borderId="0" xfId="0" applyNumberFormat="1" applyFont="1" applyFill="1" applyBorder="1" applyAlignment="1">
      <alignment horizontal="center" wrapText="1"/>
    </xf>
    <xf numFmtId="9" fontId="7" fillId="3" borderId="8" xfId="1" applyFont="1" applyFill="1" applyBorder="1" applyAlignment="1">
      <alignment horizontal="center" wrapText="1"/>
    </xf>
    <xf numFmtId="165" fontId="7" fillId="3" borderId="8" xfId="0" applyNumberFormat="1" applyFont="1" applyFill="1" applyBorder="1" applyAlignment="1">
      <alignment horizontal="center" wrapText="1"/>
    </xf>
    <xf numFmtId="0" fontId="0" fillId="0" borderId="0" xfId="0" applyFill="1" applyBorder="1"/>
    <xf numFmtId="0" fontId="0" fillId="0" borderId="0" xfId="0" applyFill="1"/>
    <xf numFmtId="0" fontId="7" fillId="0" borderId="7" xfId="0" applyFont="1" applyFill="1" applyBorder="1" applyAlignment="1">
      <alignment wrapText="1"/>
    </xf>
    <xf numFmtId="0" fontId="7" fillId="0" borderId="6" xfId="0" applyFont="1" applyFill="1" applyBorder="1" applyAlignment="1">
      <alignment wrapText="1"/>
    </xf>
    <xf numFmtId="0" fontId="7" fillId="0" borderId="6" xfId="0" applyFont="1" applyFill="1" applyBorder="1" applyAlignment="1">
      <alignment horizontal="center" wrapText="1"/>
    </xf>
    <xf numFmtId="0" fontId="7" fillId="0" borderId="0" xfId="0" applyFont="1" applyFill="1" applyBorder="1" applyAlignment="1">
      <alignment horizontal="center" wrapText="1"/>
    </xf>
    <xf numFmtId="0" fontId="10" fillId="0" borderId="0" xfId="0" applyFont="1" applyFill="1" applyBorder="1" applyAlignment="1">
      <alignment horizontal="center" wrapText="1"/>
    </xf>
    <xf numFmtId="0" fontId="11" fillId="0" borderId="8" xfId="0" applyFont="1" applyFill="1" applyBorder="1" applyAlignment="1">
      <alignment horizontal="center" wrapText="1"/>
    </xf>
    <xf numFmtId="0" fontId="12" fillId="4" borderId="0" xfId="0" applyFont="1" applyFill="1" applyBorder="1" applyAlignment="1">
      <alignment horizontal="center" wrapText="1"/>
    </xf>
    <xf numFmtId="0" fontId="12" fillId="4" borderId="8" xfId="0" applyFont="1" applyFill="1" applyBorder="1" applyAlignment="1">
      <alignment horizontal="center" wrapText="1"/>
    </xf>
    <xf numFmtId="164" fontId="7" fillId="0" borderId="6" xfId="0" applyNumberFormat="1" applyFont="1" applyFill="1" applyBorder="1" applyAlignment="1">
      <alignment horizontal="center" wrapText="1"/>
    </xf>
    <xf numFmtId="164" fontId="7" fillId="0" borderId="0" xfId="0" applyNumberFormat="1" applyFont="1" applyFill="1" applyBorder="1" applyAlignment="1">
      <alignment horizontal="center" wrapText="1"/>
    </xf>
    <xf numFmtId="164" fontId="12" fillId="0" borderId="0" xfId="0" applyNumberFormat="1" applyFont="1" applyFill="1" applyBorder="1" applyAlignment="1">
      <alignment horizontal="center" wrapText="1"/>
    </xf>
    <xf numFmtId="9" fontId="7" fillId="0" borderId="8" xfId="1" applyFont="1" applyFill="1" applyBorder="1" applyAlignment="1">
      <alignment horizontal="center" wrapText="1"/>
    </xf>
    <xf numFmtId="165" fontId="7" fillId="0" borderId="8" xfId="0" applyNumberFormat="1" applyFont="1" applyFill="1" applyBorder="1" applyAlignment="1">
      <alignment horizontal="center" wrapText="1"/>
    </xf>
    <xf numFmtId="0" fontId="15" fillId="3" borderId="0" xfId="0" applyFont="1" applyFill="1" applyBorder="1" applyAlignment="1">
      <alignment horizontal="center" wrapText="1"/>
    </xf>
    <xf numFmtId="0" fontId="14" fillId="0" borderId="8" xfId="0" applyFont="1" applyFill="1" applyBorder="1" applyAlignment="1">
      <alignment horizontal="center" wrapText="1"/>
    </xf>
    <xf numFmtId="0" fontId="15" fillId="0" borderId="0" xfId="0" applyFont="1" applyFill="1" applyBorder="1" applyAlignment="1">
      <alignment horizontal="center" wrapText="1"/>
    </xf>
    <xf numFmtId="0" fontId="7" fillId="4" borderId="0" xfId="0" applyFont="1" applyFill="1" applyBorder="1" applyAlignment="1">
      <alignment horizontal="center" wrapText="1"/>
    </xf>
    <xf numFmtId="0" fontId="7" fillId="0" borderId="12" xfId="0" applyFont="1" applyFill="1" applyBorder="1" applyAlignment="1">
      <alignment wrapText="1"/>
    </xf>
    <xf numFmtId="0" fontId="7" fillId="0" borderId="13" xfId="0" applyFont="1" applyFill="1" applyBorder="1" applyAlignment="1">
      <alignment wrapText="1"/>
    </xf>
    <xf numFmtId="0" fontId="7" fillId="0" borderId="13" xfId="0" applyFont="1" applyFill="1" applyBorder="1" applyAlignment="1">
      <alignment horizontal="center" wrapText="1"/>
    </xf>
    <xf numFmtId="0" fontId="7" fillId="0" borderId="14" xfId="0" applyFont="1" applyFill="1" applyBorder="1" applyAlignment="1">
      <alignment horizontal="center" wrapText="1"/>
    </xf>
    <xf numFmtId="0" fontId="16" fillId="3" borderId="9" xfId="0" applyFont="1" applyFill="1" applyBorder="1" applyAlignment="1">
      <alignment wrapText="1"/>
    </xf>
    <xf numFmtId="0" fontId="16" fillId="3" borderId="10" xfId="0" applyFont="1" applyFill="1" applyBorder="1" applyAlignment="1">
      <alignment wrapText="1"/>
    </xf>
    <xf numFmtId="0" fontId="7" fillId="3" borderId="10" xfId="0" applyFont="1" applyFill="1" applyBorder="1" applyAlignment="1">
      <alignment horizontal="center" wrapText="1"/>
    </xf>
    <xf numFmtId="0" fontId="7" fillId="3" borderId="1" xfId="0" applyFont="1" applyFill="1" applyBorder="1" applyAlignment="1">
      <alignment horizontal="center" wrapText="1"/>
    </xf>
    <xf numFmtId="0" fontId="10" fillId="3" borderId="1" xfId="0" applyFont="1" applyFill="1" applyBorder="1" applyAlignment="1">
      <alignment horizontal="center" wrapText="1"/>
    </xf>
    <xf numFmtId="0" fontId="10" fillId="3" borderId="11" xfId="0" applyFont="1" applyFill="1" applyBorder="1" applyAlignment="1">
      <alignment horizontal="center" wrapText="1"/>
    </xf>
    <xf numFmtId="0" fontId="12" fillId="3" borderId="1" xfId="0" applyFont="1" applyFill="1" applyBorder="1" applyAlignment="1">
      <alignment horizontal="center" wrapText="1"/>
    </xf>
    <xf numFmtId="0" fontId="12" fillId="3" borderId="11" xfId="0" applyFont="1" applyFill="1" applyBorder="1" applyAlignment="1">
      <alignment horizontal="center" wrapText="1"/>
    </xf>
    <xf numFmtId="164" fontId="7" fillId="3" borderId="10" xfId="0" applyNumberFormat="1" applyFont="1" applyFill="1" applyBorder="1" applyAlignment="1">
      <alignment horizontal="center" wrapText="1"/>
    </xf>
    <xf numFmtId="164" fontId="7" fillId="3" borderId="1" xfId="0" applyNumberFormat="1" applyFont="1" applyFill="1" applyBorder="1" applyAlignment="1">
      <alignment horizontal="center" wrapText="1"/>
    </xf>
    <xf numFmtId="164" fontId="12" fillId="3" borderId="1" xfId="0" applyNumberFormat="1" applyFont="1" applyFill="1" applyBorder="1" applyAlignment="1">
      <alignment horizontal="center" wrapText="1"/>
    </xf>
    <xf numFmtId="9" fontId="7" fillId="3" borderId="11" xfId="1" applyFont="1" applyFill="1" applyBorder="1" applyAlignment="1">
      <alignment horizontal="center" wrapText="1"/>
    </xf>
    <xf numFmtId="165" fontId="7" fillId="3" borderId="11" xfId="0" applyNumberFormat="1" applyFont="1" applyFill="1" applyBorder="1" applyAlignment="1">
      <alignment horizontal="center" wrapText="1"/>
    </xf>
    <xf numFmtId="0" fontId="17" fillId="0" borderId="0" xfId="0" applyFont="1"/>
    <xf numFmtId="0" fontId="13" fillId="5" borderId="0" xfId="0" applyFont="1" applyFill="1"/>
    <xf numFmtId="0" fontId="0" fillId="5" borderId="0" xfId="0" applyFill="1"/>
    <xf numFmtId="0" fontId="2" fillId="5" borderId="0" xfId="0" applyFont="1" applyFill="1"/>
    <xf numFmtId="0" fontId="0" fillId="5" borderId="0" xfId="0" applyFill="1" applyBorder="1"/>
  </cellXfs>
  <cellStyles count="2">
    <cellStyle name="Normale" xfId="0" builtinId="0"/>
    <cellStyle name="Percentual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GL49"/>
  <sheetViews>
    <sheetView tabSelected="1" workbookViewId="0">
      <pane xSplit="3" ySplit="4" topLeftCell="D5" activePane="bottomRight" state="frozen"/>
      <selection pane="topRight" activeCell="D1" sqref="D1"/>
      <selection pane="bottomLeft" activeCell="A5" sqref="A5"/>
      <selection pane="bottomRight" activeCell="AI1" sqref="AI1:AI1048576"/>
    </sheetView>
  </sheetViews>
  <sheetFormatPr defaultRowHeight="15"/>
  <cols>
    <col min="1" max="1" width="16.42578125" customWidth="1"/>
    <col min="11" max="12" width="9.140625" style="1"/>
    <col min="35" max="35" width="17.28515625" customWidth="1"/>
    <col min="36" max="194" width="9.140625" style="3"/>
  </cols>
  <sheetData>
    <row r="1" spans="1:194" ht="15.75" thickBot="1">
      <c r="S1" s="2"/>
    </row>
    <row r="2" spans="1:194" ht="24.75" customHeight="1">
      <c r="A2" s="4"/>
      <c r="B2" s="5"/>
      <c r="C2" s="6"/>
      <c r="D2" s="7" t="s">
        <v>0</v>
      </c>
      <c r="E2" s="8"/>
      <c r="F2" s="8"/>
      <c r="G2" s="8"/>
      <c r="H2" s="8"/>
      <c r="I2" s="8"/>
      <c r="J2" s="8"/>
      <c r="K2" s="8"/>
      <c r="L2" s="9"/>
      <c r="M2" s="7" t="s">
        <v>1</v>
      </c>
      <c r="N2" s="8"/>
      <c r="O2" s="8"/>
      <c r="P2" s="8"/>
      <c r="Q2" s="8"/>
      <c r="R2" s="8"/>
      <c r="S2" s="8"/>
      <c r="T2" s="9"/>
      <c r="U2" s="7" t="s">
        <v>2</v>
      </c>
      <c r="V2" s="8"/>
      <c r="W2" s="8"/>
      <c r="X2" s="8"/>
      <c r="Y2" s="8"/>
      <c r="Z2" s="8"/>
      <c r="AA2" s="8"/>
      <c r="AB2" s="9"/>
      <c r="AC2" s="7" t="s">
        <v>3</v>
      </c>
      <c r="AD2" s="9"/>
      <c r="AE2" s="7" t="s">
        <v>4</v>
      </c>
      <c r="AF2" s="9"/>
      <c r="AG2" s="7" t="s">
        <v>5</v>
      </c>
      <c r="AH2" s="9"/>
    </row>
    <row r="3" spans="1:194" ht="29.25">
      <c r="A3" s="10"/>
      <c r="B3" s="11" t="s">
        <v>6</v>
      </c>
      <c r="C3" s="12" t="s">
        <v>7</v>
      </c>
      <c r="D3" s="13" t="s">
        <v>8</v>
      </c>
      <c r="E3" s="14" t="s">
        <v>8</v>
      </c>
      <c r="F3" s="14" t="s">
        <v>8</v>
      </c>
      <c r="G3" s="14" t="s">
        <v>8</v>
      </c>
      <c r="H3" s="14" t="s">
        <v>8</v>
      </c>
      <c r="I3" s="14" t="s">
        <v>8</v>
      </c>
      <c r="J3" s="14" t="s">
        <v>8</v>
      </c>
      <c r="K3" s="14" t="s">
        <v>8</v>
      </c>
      <c r="L3" s="15" t="s">
        <v>8</v>
      </c>
      <c r="M3" s="13" t="s">
        <v>8</v>
      </c>
      <c r="N3" s="14" t="s">
        <v>8</v>
      </c>
      <c r="O3" s="14" t="s">
        <v>8</v>
      </c>
      <c r="P3" s="14" t="s">
        <v>8</v>
      </c>
      <c r="Q3" s="14" t="s">
        <v>8</v>
      </c>
      <c r="R3" s="14" t="s">
        <v>8</v>
      </c>
      <c r="S3" s="14" t="s">
        <v>8</v>
      </c>
      <c r="T3" s="15" t="s">
        <v>8</v>
      </c>
      <c r="U3" s="14" t="s">
        <v>8</v>
      </c>
      <c r="V3" s="14" t="s">
        <v>8</v>
      </c>
      <c r="W3" s="14" t="s">
        <v>8</v>
      </c>
      <c r="X3" s="14" t="s">
        <v>8</v>
      </c>
      <c r="Y3" s="14" t="s">
        <v>8</v>
      </c>
      <c r="Z3" s="14" t="s">
        <v>8</v>
      </c>
      <c r="AA3" s="14" t="s">
        <v>8</v>
      </c>
      <c r="AB3" s="15" t="s">
        <v>8</v>
      </c>
      <c r="AC3" s="13" t="s">
        <v>9</v>
      </c>
      <c r="AD3" s="16" t="s">
        <v>9</v>
      </c>
      <c r="AE3" s="13" t="s">
        <v>9</v>
      </c>
      <c r="AF3" s="16" t="s">
        <v>9</v>
      </c>
      <c r="AG3" s="13" t="s">
        <v>9</v>
      </c>
      <c r="AH3" s="16" t="s">
        <v>9</v>
      </c>
    </row>
    <row r="4" spans="1:194" s="2" customFormat="1" ht="15.75" thickBot="1">
      <c r="A4" s="17"/>
      <c r="B4" s="18"/>
      <c r="C4" s="17"/>
      <c r="D4" s="19" t="s">
        <v>10</v>
      </c>
      <c r="E4" s="20" t="s">
        <v>11</v>
      </c>
      <c r="F4" s="20" t="s">
        <v>12</v>
      </c>
      <c r="G4" s="20" t="s">
        <v>13</v>
      </c>
      <c r="H4" s="20" t="s">
        <v>14</v>
      </c>
      <c r="I4" s="20" t="s">
        <v>15</v>
      </c>
      <c r="J4" s="20" t="s">
        <v>16</v>
      </c>
      <c r="K4" s="20" t="s">
        <v>17</v>
      </c>
      <c r="L4" s="21" t="s">
        <v>18</v>
      </c>
      <c r="M4" s="19" t="s">
        <v>11</v>
      </c>
      <c r="N4" s="20" t="s">
        <v>12</v>
      </c>
      <c r="O4" s="20" t="s">
        <v>13</v>
      </c>
      <c r="P4" s="20" t="s">
        <v>14</v>
      </c>
      <c r="Q4" s="20" t="s">
        <v>15</v>
      </c>
      <c r="R4" s="20" t="s">
        <v>16</v>
      </c>
      <c r="S4" s="20" t="s">
        <v>17</v>
      </c>
      <c r="T4" s="21" t="s">
        <v>18</v>
      </c>
      <c r="U4" s="20" t="s">
        <v>11</v>
      </c>
      <c r="V4" s="20" t="s">
        <v>12</v>
      </c>
      <c r="W4" s="20" t="s">
        <v>13</v>
      </c>
      <c r="X4" s="20" t="s">
        <v>14</v>
      </c>
      <c r="Y4" s="20" t="s">
        <v>15</v>
      </c>
      <c r="Z4" s="20" t="s">
        <v>16</v>
      </c>
      <c r="AA4" s="20" t="s">
        <v>17</v>
      </c>
      <c r="AB4" s="21" t="s">
        <v>18</v>
      </c>
      <c r="AC4" s="22"/>
      <c r="AD4" s="23" t="s">
        <v>19</v>
      </c>
      <c r="AE4" s="24"/>
      <c r="AF4" s="21" t="s">
        <v>19</v>
      </c>
      <c r="AG4" s="24"/>
      <c r="AH4" s="21" t="s">
        <v>19</v>
      </c>
      <c r="AJ4" s="3"/>
      <c r="AK4" s="3"/>
      <c r="AL4" s="3"/>
      <c r="AM4" s="3"/>
      <c r="AN4" s="3"/>
      <c r="AO4" s="3"/>
      <c r="AP4" s="3"/>
      <c r="AQ4" s="3"/>
      <c r="AR4" s="3"/>
      <c r="AS4" s="3"/>
      <c r="AT4" s="3"/>
      <c r="AU4" s="3"/>
      <c r="AV4" s="3"/>
      <c r="AW4" s="3"/>
      <c r="AX4" s="3"/>
      <c r="AY4" s="3"/>
      <c r="AZ4" s="3"/>
      <c r="BA4" s="3"/>
      <c r="BB4" s="3"/>
      <c r="BC4" s="3"/>
      <c r="BD4" s="3"/>
      <c r="BE4" s="3"/>
      <c r="BF4" s="3"/>
      <c r="BG4" s="3"/>
      <c r="BH4" s="3"/>
      <c r="BI4" s="3"/>
      <c r="BJ4" s="3"/>
      <c r="BK4" s="3"/>
      <c r="BL4" s="3"/>
      <c r="BM4" s="3"/>
      <c r="BN4" s="3"/>
      <c r="BO4" s="3"/>
      <c r="BP4" s="3"/>
      <c r="BQ4" s="3"/>
      <c r="BR4" s="3"/>
      <c r="BS4" s="3"/>
      <c r="BT4" s="3"/>
      <c r="BU4" s="3"/>
      <c r="BV4" s="3"/>
      <c r="BW4" s="3"/>
      <c r="BX4" s="3"/>
      <c r="BY4" s="3"/>
      <c r="BZ4" s="3"/>
      <c r="CA4" s="3"/>
      <c r="CB4" s="3"/>
      <c r="CC4" s="3"/>
      <c r="CD4" s="3"/>
      <c r="CE4" s="3"/>
      <c r="CF4" s="3"/>
      <c r="CG4" s="3"/>
      <c r="CH4" s="3"/>
      <c r="CI4" s="3"/>
      <c r="CJ4" s="3"/>
      <c r="CK4" s="3"/>
      <c r="CL4" s="3"/>
      <c r="CM4" s="3"/>
      <c r="CN4" s="3"/>
      <c r="CO4" s="3"/>
      <c r="CP4" s="3"/>
      <c r="CQ4" s="3"/>
      <c r="CR4" s="3"/>
      <c r="CS4" s="3"/>
      <c r="CT4" s="3"/>
      <c r="CU4" s="3"/>
      <c r="CV4" s="3"/>
      <c r="CW4" s="3"/>
      <c r="CX4" s="3"/>
      <c r="CY4" s="3"/>
      <c r="CZ4" s="3"/>
      <c r="DA4" s="3"/>
      <c r="DB4" s="3"/>
      <c r="DC4" s="3"/>
      <c r="DD4" s="3"/>
      <c r="DE4" s="3"/>
      <c r="DF4" s="3"/>
      <c r="DG4" s="3"/>
      <c r="DH4" s="3"/>
      <c r="DI4" s="3"/>
      <c r="DJ4" s="3"/>
      <c r="DK4" s="3"/>
      <c r="DL4" s="3"/>
      <c r="DM4" s="3"/>
      <c r="DN4" s="3"/>
      <c r="DO4" s="3"/>
      <c r="DP4" s="3"/>
      <c r="DQ4" s="3"/>
      <c r="DR4" s="3"/>
      <c r="DS4" s="3"/>
      <c r="DT4" s="3"/>
      <c r="DU4" s="3"/>
      <c r="DV4" s="3"/>
      <c r="DW4" s="3"/>
      <c r="DX4" s="3"/>
      <c r="DY4" s="3"/>
      <c r="DZ4" s="3"/>
      <c r="EA4" s="3"/>
      <c r="EB4" s="3"/>
      <c r="EC4" s="3"/>
      <c r="ED4" s="3"/>
      <c r="EE4" s="3"/>
      <c r="EF4" s="3"/>
      <c r="EG4" s="3"/>
      <c r="EH4" s="3"/>
      <c r="EI4" s="3"/>
      <c r="EJ4" s="3"/>
      <c r="EK4" s="3"/>
      <c r="EL4" s="3"/>
      <c r="EM4" s="3"/>
      <c r="EN4" s="3"/>
      <c r="EO4" s="3"/>
      <c r="EP4" s="3"/>
      <c r="EQ4" s="3"/>
      <c r="ER4" s="3"/>
      <c r="ES4" s="3"/>
      <c r="ET4" s="3"/>
      <c r="EU4" s="3"/>
      <c r="EV4" s="3"/>
      <c r="EW4" s="3"/>
      <c r="EX4" s="3"/>
      <c r="EY4" s="3"/>
      <c r="EZ4" s="3"/>
      <c r="FA4" s="3"/>
      <c r="FB4" s="3"/>
      <c r="FC4" s="3"/>
      <c r="FD4" s="3"/>
      <c r="FE4" s="3"/>
      <c r="FF4" s="3"/>
      <c r="FG4" s="3"/>
      <c r="FH4" s="3"/>
      <c r="FI4" s="3"/>
      <c r="FJ4" s="3"/>
      <c r="FK4" s="3"/>
      <c r="FL4" s="3"/>
      <c r="FM4" s="3"/>
      <c r="FN4" s="3"/>
      <c r="FO4" s="3"/>
      <c r="FP4" s="3"/>
      <c r="FQ4" s="3"/>
      <c r="FR4" s="3"/>
      <c r="FS4" s="3"/>
      <c r="FT4" s="3"/>
      <c r="FU4" s="3"/>
      <c r="FV4" s="3"/>
      <c r="FW4" s="3"/>
      <c r="FX4" s="3"/>
      <c r="FY4" s="3"/>
      <c r="FZ4" s="3"/>
      <c r="GA4" s="3"/>
      <c r="GB4" s="3"/>
      <c r="GC4" s="3"/>
      <c r="GD4" s="3"/>
      <c r="GE4" s="3"/>
      <c r="GF4" s="3"/>
      <c r="GG4" s="3"/>
      <c r="GH4" s="3"/>
      <c r="GI4" s="3"/>
      <c r="GJ4" s="3"/>
      <c r="GK4" s="3"/>
      <c r="GL4" s="3"/>
    </row>
    <row r="5" spans="1:194">
      <c r="A5" s="25" t="s">
        <v>20</v>
      </c>
      <c r="B5" s="26" t="s">
        <v>21</v>
      </c>
      <c r="C5" s="26" t="s">
        <v>22</v>
      </c>
      <c r="D5" s="27">
        <v>34</v>
      </c>
      <c r="E5" s="28">
        <v>39</v>
      </c>
      <c r="F5" s="28">
        <v>48</v>
      </c>
      <c r="G5" s="28">
        <v>54</v>
      </c>
      <c r="H5" s="28">
        <v>41</v>
      </c>
      <c r="I5" s="28">
        <v>61</v>
      </c>
      <c r="J5" s="28">
        <v>86</v>
      </c>
      <c r="K5" s="29">
        <v>94</v>
      </c>
      <c r="L5" s="30">
        <v>74</v>
      </c>
      <c r="M5" s="27">
        <f t="shared" ref="M5:T43" si="0">E5-D5</f>
        <v>5</v>
      </c>
      <c r="N5" s="28">
        <f t="shared" si="0"/>
        <v>9</v>
      </c>
      <c r="O5" s="28">
        <f t="shared" si="0"/>
        <v>6</v>
      </c>
      <c r="P5" s="28">
        <f t="shared" si="0"/>
        <v>-13</v>
      </c>
      <c r="Q5" s="28">
        <f t="shared" si="0"/>
        <v>20</v>
      </c>
      <c r="R5" s="28">
        <f t="shared" si="0"/>
        <v>25</v>
      </c>
      <c r="S5" s="31">
        <f t="shared" si="0"/>
        <v>8</v>
      </c>
      <c r="T5" s="32">
        <f t="shared" si="0"/>
        <v>-20</v>
      </c>
      <c r="U5" s="33">
        <f t="shared" ref="U5:AB21" si="1">M5/D5*100</f>
        <v>14.705882352941178</v>
      </c>
      <c r="V5" s="34">
        <f t="shared" si="1"/>
        <v>23.076923076923077</v>
      </c>
      <c r="W5" s="34">
        <f t="shared" si="1"/>
        <v>12.5</v>
      </c>
      <c r="X5" s="34">
        <f t="shared" si="1"/>
        <v>-24.074074074074073</v>
      </c>
      <c r="Y5" s="34">
        <f t="shared" si="1"/>
        <v>48.780487804878049</v>
      </c>
      <c r="Z5" s="34">
        <f t="shared" si="1"/>
        <v>40.983606557377051</v>
      </c>
      <c r="AA5" s="35">
        <f t="shared" si="1"/>
        <v>9.3023255813953494</v>
      </c>
      <c r="AB5" s="35">
        <f t="shared" si="1"/>
        <v>-21.276595744680851</v>
      </c>
      <c r="AC5" s="33">
        <f t="shared" ref="AC5:AC43" si="2">H5-E5</f>
        <v>2</v>
      </c>
      <c r="AD5" s="36">
        <f t="shared" ref="AD5:AD21" si="3">AC5/E5</f>
        <v>5.128205128205128E-2</v>
      </c>
      <c r="AE5" s="33">
        <f t="shared" ref="AE5:AE43" si="4">K5-H5</f>
        <v>53</v>
      </c>
      <c r="AF5" s="37">
        <f t="shared" ref="AF5:AF43" si="5">AE5/H5</f>
        <v>1.2926829268292683</v>
      </c>
      <c r="AG5" s="34">
        <f t="shared" ref="AG5:AG43" si="6">L5-H5</f>
        <v>33</v>
      </c>
      <c r="AH5" s="37">
        <f t="shared" ref="AH5:AH43" si="7">AG5/H5</f>
        <v>0.80487804878048785</v>
      </c>
      <c r="AI5" s="26" t="s">
        <v>20</v>
      </c>
    </row>
    <row r="6" spans="1:194" s="45" customFormat="1" ht="19.5" customHeight="1">
      <c r="A6" s="25" t="s">
        <v>85</v>
      </c>
      <c r="B6" s="26" t="s">
        <v>23</v>
      </c>
      <c r="C6" s="26" t="s">
        <v>22</v>
      </c>
      <c r="D6" s="27">
        <v>24</v>
      </c>
      <c r="E6" s="28">
        <v>19</v>
      </c>
      <c r="F6" s="28">
        <v>15</v>
      </c>
      <c r="G6" s="28">
        <v>13</v>
      </c>
      <c r="H6" s="28">
        <v>48</v>
      </c>
      <c r="I6" s="28">
        <v>26</v>
      </c>
      <c r="J6" s="28">
        <v>49</v>
      </c>
      <c r="K6" s="29">
        <v>48</v>
      </c>
      <c r="L6" s="38">
        <v>42</v>
      </c>
      <c r="M6" s="27">
        <f t="shared" si="0"/>
        <v>-5</v>
      </c>
      <c r="N6" s="28">
        <f t="shared" si="0"/>
        <v>-4</v>
      </c>
      <c r="O6" s="28">
        <f t="shared" si="0"/>
        <v>-2</v>
      </c>
      <c r="P6" s="28">
        <f t="shared" si="0"/>
        <v>35</v>
      </c>
      <c r="Q6" s="28">
        <f t="shared" si="0"/>
        <v>-22</v>
      </c>
      <c r="R6" s="28">
        <f t="shared" si="0"/>
        <v>23</v>
      </c>
      <c r="S6" s="31">
        <f t="shared" si="0"/>
        <v>-1</v>
      </c>
      <c r="T6" s="32">
        <f t="shared" si="0"/>
        <v>-6</v>
      </c>
      <c r="U6" s="39">
        <f t="shared" si="1"/>
        <v>-20.833333333333336</v>
      </c>
      <c r="V6" s="40">
        <f t="shared" si="1"/>
        <v>-21.052631578947366</v>
      </c>
      <c r="W6" s="40">
        <f t="shared" si="1"/>
        <v>-13.333333333333334</v>
      </c>
      <c r="X6" s="40">
        <f t="shared" si="1"/>
        <v>269.23076923076923</v>
      </c>
      <c r="Y6" s="40">
        <f t="shared" si="1"/>
        <v>-45.833333333333329</v>
      </c>
      <c r="Z6" s="40">
        <f t="shared" si="1"/>
        <v>88.461538461538453</v>
      </c>
      <c r="AA6" s="41">
        <f t="shared" si="1"/>
        <v>-2.0408163265306123</v>
      </c>
      <c r="AB6" s="41">
        <f t="shared" si="1"/>
        <v>-12.5</v>
      </c>
      <c r="AC6" s="39">
        <f t="shared" si="2"/>
        <v>29</v>
      </c>
      <c r="AD6" s="42">
        <f t="shared" si="3"/>
        <v>1.5263157894736843</v>
      </c>
      <c r="AE6" s="39">
        <f t="shared" si="4"/>
        <v>0</v>
      </c>
      <c r="AF6" s="43">
        <f t="shared" si="5"/>
        <v>0</v>
      </c>
      <c r="AG6" s="40">
        <f t="shared" si="6"/>
        <v>-6</v>
      </c>
      <c r="AH6" s="43">
        <f t="shared" si="7"/>
        <v>-0.125</v>
      </c>
      <c r="AI6" s="26" t="s">
        <v>86</v>
      </c>
      <c r="AJ6" s="44"/>
      <c r="AK6" s="44"/>
      <c r="AL6" s="44"/>
      <c r="AM6" s="44"/>
      <c r="AN6" s="44"/>
      <c r="AO6" s="44"/>
      <c r="AP6" s="44"/>
      <c r="AQ6" s="44"/>
      <c r="AR6" s="44"/>
      <c r="AS6" s="44"/>
      <c r="AT6" s="44"/>
      <c r="AU6" s="44"/>
      <c r="AV6" s="44"/>
      <c r="AW6" s="44"/>
      <c r="AX6" s="44"/>
      <c r="AY6" s="44"/>
      <c r="AZ6" s="44"/>
      <c r="BA6" s="44"/>
      <c r="BB6" s="44"/>
      <c r="BC6" s="44"/>
      <c r="BD6" s="44"/>
      <c r="BE6" s="44"/>
      <c r="BF6" s="44"/>
      <c r="BG6" s="44"/>
      <c r="BH6" s="44"/>
      <c r="BI6" s="44"/>
      <c r="BJ6" s="44"/>
      <c r="BK6" s="44"/>
      <c r="BL6" s="44"/>
      <c r="BM6" s="44"/>
      <c r="BN6" s="44"/>
      <c r="BO6" s="44"/>
      <c r="BP6" s="44"/>
      <c r="BQ6" s="44"/>
      <c r="BR6" s="44"/>
      <c r="BS6" s="44"/>
      <c r="BT6" s="44"/>
      <c r="BU6" s="44"/>
      <c r="BV6" s="44"/>
      <c r="BW6" s="44"/>
      <c r="BX6" s="44"/>
      <c r="BY6" s="44"/>
      <c r="BZ6" s="44"/>
      <c r="CA6" s="44"/>
      <c r="CB6" s="44"/>
      <c r="CC6" s="44"/>
      <c r="CD6" s="44"/>
      <c r="CE6" s="44"/>
      <c r="CF6" s="44"/>
      <c r="CG6" s="44"/>
      <c r="CH6" s="44"/>
      <c r="CI6" s="44"/>
      <c r="CJ6" s="44"/>
      <c r="CK6" s="44"/>
      <c r="CL6" s="44"/>
      <c r="CM6" s="44"/>
      <c r="CN6" s="44"/>
      <c r="CO6" s="44"/>
      <c r="CP6" s="44"/>
      <c r="CQ6" s="44"/>
      <c r="CR6" s="44"/>
      <c r="CS6" s="44"/>
      <c r="CT6" s="44"/>
      <c r="CU6" s="44"/>
      <c r="CV6" s="44"/>
      <c r="CW6" s="44"/>
      <c r="CX6" s="44"/>
      <c r="CY6" s="44"/>
      <c r="CZ6" s="44"/>
      <c r="DA6" s="44"/>
      <c r="DB6" s="44"/>
      <c r="DC6" s="44"/>
      <c r="DD6" s="44"/>
      <c r="DE6" s="44"/>
      <c r="DF6" s="44"/>
      <c r="DG6" s="44"/>
      <c r="DH6" s="44"/>
      <c r="DI6" s="44"/>
      <c r="DJ6" s="44"/>
      <c r="DK6" s="44"/>
      <c r="DL6" s="44"/>
      <c r="DM6" s="44"/>
      <c r="DN6" s="44"/>
      <c r="DO6" s="44"/>
      <c r="DP6" s="44"/>
      <c r="DQ6" s="44"/>
      <c r="DR6" s="44"/>
      <c r="DS6" s="44"/>
      <c r="DT6" s="44"/>
      <c r="DU6" s="44"/>
      <c r="DV6" s="44"/>
      <c r="DW6" s="44"/>
      <c r="DX6" s="44"/>
      <c r="DY6" s="44"/>
      <c r="DZ6" s="44"/>
      <c r="EA6" s="44"/>
      <c r="EB6" s="44"/>
      <c r="EC6" s="44"/>
      <c r="ED6" s="44"/>
      <c r="EE6" s="44"/>
      <c r="EF6" s="44"/>
      <c r="EG6" s="44"/>
      <c r="EH6" s="44"/>
      <c r="EI6" s="44"/>
      <c r="EJ6" s="44"/>
      <c r="EK6" s="44"/>
      <c r="EL6" s="44"/>
      <c r="EM6" s="44"/>
      <c r="EN6" s="44"/>
      <c r="EO6" s="44"/>
      <c r="EP6" s="44"/>
      <c r="EQ6" s="44"/>
      <c r="ER6" s="44"/>
      <c r="ES6" s="44"/>
      <c r="ET6" s="44"/>
      <c r="EU6" s="44"/>
      <c r="EV6" s="44"/>
      <c r="EW6" s="44"/>
      <c r="EX6" s="44"/>
      <c r="EY6" s="44"/>
      <c r="EZ6" s="44"/>
      <c r="FA6" s="44"/>
      <c r="FB6" s="44"/>
      <c r="FC6" s="44"/>
      <c r="FD6" s="44"/>
      <c r="FE6" s="44"/>
      <c r="FF6" s="44"/>
      <c r="FG6" s="44"/>
      <c r="FH6" s="44"/>
      <c r="FI6" s="44"/>
      <c r="FJ6" s="44"/>
      <c r="FK6" s="44"/>
      <c r="FL6" s="44"/>
      <c r="FM6" s="44"/>
      <c r="FN6" s="44"/>
      <c r="FO6" s="44"/>
      <c r="FP6" s="44"/>
      <c r="FQ6" s="44"/>
      <c r="FR6" s="44"/>
      <c r="FS6" s="44"/>
      <c r="FT6" s="44"/>
      <c r="FU6" s="44"/>
      <c r="FV6" s="44"/>
      <c r="FW6" s="44"/>
      <c r="FX6" s="44"/>
      <c r="FY6" s="44"/>
      <c r="FZ6" s="44"/>
      <c r="GA6" s="44"/>
      <c r="GB6" s="44"/>
      <c r="GC6" s="44"/>
      <c r="GD6" s="44"/>
      <c r="GE6" s="44"/>
      <c r="GF6" s="44"/>
      <c r="GG6" s="44"/>
      <c r="GH6" s="44"/>
      <c r="GI6" s="44"/>
      <c r="GJ6" s="44"/>
      <c r="GK6" s="44"/>
      <c r="GL6" s="44"/>
    </row>
    <row r="7" spans="1:194">
      <c r="A7" s="46" t="s">
        <v>24</v>
      </c>
      <c r="B7" s="47" t="s">
        <v>23</v>
      </c>
      <c r="C7" s="47" t="s">
        <v>22</v>
      </c>
      <c r="D7" s="48">
        <v>62</v>
      </c>
      <c r="E7" s="49">
        <v>68</v>
      </c>
      <c r="F7" s="49">
        <v>92</v>
      </c>
      <c r="G7" s="49">
        <v>94</v>
      </c>
      <c r="H7" s="49">
        <v>127</v>
      </c>
      <c r="I7" s="49">
        <v>143</v>
      </c>
      <c r="J7" s="49">
        <v>173</v>
      </c>
      <c r="K7" s="50">
        <v>178</v>
      </c>
      <c r="L7" s="51">
        <v>178</v>
      </c>
      <c r="M7" s="48">
        <f t="shared" si="0"/>
        <v>6</v>
      </c>
      <c r="N7" s="49">
        <f t="shared" si="0"/>
        <v>24</v>
      </c>
      <c r="O7" s="49">
        <f t="shared" si="0"/>
        <v>2</v>
      </c>
      <c r="P7" s="49">
        <f t="shared" si="0"/>
        <v>33</v>
      </c>
      <c r="Q7" s="49">
        <f t="shared" si="0"/>
        <v>16</v>
      </c>
      <c r="R7" s="49">
        <f t="shared" si="0"/>
        <v>30</v>
      </c>
      <c r="S7" s="52">
        <f t="shared" si="0"/>
        <v>5</v>
      </c>
      <c r="T7" s="53">
        <f t="shared" si="0"/>
        <v>0</v>
      </c>
      <c r="U7" s="54">
        <f t="shared" si="1"/>
        <v>9.67741935483871</v>
      </c>
      <c r="V7" s="55">
        <f t="shared" si="1"/>
        <v>35.294117647058826</v>
      </c>
      <c r="W7" s="55">
        <f t="shared" si="1"/>
        <v>2.1739130434782608</v>
      </c>
      <c r="X7" s="55">
        <f t="shared" si="1"/>
        <v>35.106382978723403</v>
      </c>
      <c r="Y7" s="55">
        <f t="shared" si="1"/>
        <v>12.598425196850393</v>
      </c>
      <c r="Z7" s="55">
        <f t="shared" si="1"/>
        <v>20.97902097902098</v>
      </c>
      <c r="AA7" s="56">
        <f t="shared" si="1"/>
        <v>2.8901734104046244</v>
      </c>
      <c r="AB7" s="56">
        <f t="shared" si="1"/>
        <v>0</v>
      </c>
      <c r="AC7" s="54">
        <f t="shared" si="2"/>
        <v>59</v>
      </c>
      <c r="AD7" s="57">
        <f t="shared" si="3"/>
        <v>0.86764705882352944</v>
      </c>
      <c r="AE7" s="54">
        <f t="shared" si="4"/>
        <v>51</v>
      </c>
      <c r="AF7" s="58">
        <f t="shared" si="5"/>
        <v>0.40157480314960631</v>
      </c>
      <c r="AG7" s="55">
        <f t="shared" si="6"/>
        <v>51</v>
      </c>
      <c r="AH7" s="58">
        <f t="shared" si="7"/>
        <v>0.40157480314960631</v>
      </c>
      <c r="AI7" s="47" t="s">
        <v>24</v>
      </c>
    </row>
    <row r="8" spans="1:194" s="45" customFormat="1" ht="21">
      <c r="A8" s="25" t="s">
        <v>25</v>
      </c>
      <c r="B8" s="26" t="s">
        <v>23</v>
      </c>
      <c r="C8" s="26" t="s">
        <v>22</v>
      </c>
      <c r="D8" s="27">
        <v>38</v>
      </c>
      <c r="E8" s="28">
        <v>40</v>
      </c>
      <c r="F8" s="28">
        <v>50</v>
      </c>
      <c r="G8" s="28">
        <v>44</v>
      </c>
      <c r="H8" s="28">
        <v>61</v>
      </c>
      <c r="I8" s="28">
        <v>70</v>
      </c>
      <c r="J8" s="28">
        <v>75</v>
      </c>
      <c r="K8" s="59">
        <v>89</v>
      </c>
      <c r="L8" s="30">
        <v>73</v>
      </c>
      <c r="M8" s="27">
        <f t="shared" si="0"/>
        <v>2</v>
      </c>
      <c r="N8" s="28">
        <f t="shared" si="0"/>
        <v>10</v>
      </c>
      <c r="O8" s="28">
        <f t="shared" si="0"/>
        <v>-6</v>
      </c>
      <c r="P8" s="28">
        <f t="shared" si="0"/>
        <v>17</v>
      </c>
      <c r="Q8" s="28">
        <f t="shared" si="0"/>
        <v>9</v>
      </c>
      <c r="R8" s="28">
        <f t="shared" si="0"/>
        <v>5</v>
      </c>
      <c r="S8" s="31">
        <f t="shared" si="0"/>
        <v>14</v>
      </c>
      <c r="T8" s="32">
        <f t="shared" si="0"/>
        <v>-16</v>
      </c>
      <c r="U8" s="39">
        <f t="shared" si="1"/>
        <v>5.2631578947368416</v>
      </c>
      <c r="V8" s="40">
        <f t="shared" si="1"/>
        <v>25</v>
      </c>
      <c r="W8" s="40">
        <f t="shared" si="1"/>
        <v>-12</v>
      </c>
      <c r="X8" s="40">
        <f t="shared" si="1"/>
        <v>38.636363636363633</v>
      </c>
      <c r="Y8" s="40">
        <f t="shared" si="1"/>
        <v>14.754098360655737</v>
      </c>
      <c r="Z8" s="40">
        <f t="shared" si="1"/>
        <v>7.1428571428571423</v>
      </c>
      <c r="AA8" s="41">
        <f t="shared" si="1"/>
        <v>18.666666666666668</v>
      </c>
      <c r="AB8" s="41">
        <f t="shared" si="1"/>
        <v>-17.977528089887642</v>
      </c>
      <c r="AC8" s="39">
        <f t="shared" si="2"/>
        <v>21</v>
      </c>
      <c r="AD8" s="42">
        <f t="shared" si="3"/>
        <v>0.52500000000000002</v>
      </c>
      <c r="AE8" s="39">
        <f t="shared" si="4"/>
        <v>28</v>
      </c>
      <c r="AF8" s="43">
        <f t="shared" si="5"/>
        <v>0.45901639344262296</v>
      </c>
      <c r="AG8" s="40">
        <f t="shared" si="6"/>
        <v>12</v>
      </c>
      <c r="AH8" s="43">
        <f t="shared" si="7"/>
        <v>0.19672131147540983</v>
      </c>
      <c r="AI8" s="26" t="s">
        <v>25</v>
      </c>
      <c r="AJ8" s="44"/>
      <c r="AK8" s="44"/>
      <c r="AL8" s="44"/>
      <c r="AM8" s="44"/>
      <c r="AN8" s="44"/>
      <c r="AO8" s="44"/>
      <c r="AP8" s="44"/>
      <c r="AQ8" s="44"/>
      <c r="AR8" s="44"/>
      <c r="AS8" s="44"/>
      <c r="AT8" s="44"/>
      <c r="AU8" s="44"/>
      <c r="AV8" s="44"/>
      <c r="AW8" s="44"/>
      <c r="AX8" s="44"/>
      <c r="AY8" s="44"/>
      <c r="AZ8" s="44"/>
      <c r="BA8" s="44"/>
      <c r="BB8" s="44"/>
      <c r="BC8" s="44"/>
      <c r="BD8" s="44"/>
      <c r="BE8" s="44"/>
      <c r="BF8" s="44"/>
      <c r="BG8" s="44"/>
      <c r="BH8" s="44"/>
      <c r="BI8" s="44"/>
      <c r="BJ8" s="44"/>
      <c r="BK8" s="44"/>
      <c r="BL8" s="44"/>
      <c r="BM8" s="44"/>
      <c r="BN8" s="44"/>
      <c r="BO8" s="44"/>
      <c r="BP8" s="44"/>
      <c r="BQ8" s="44"/>
      <c r="BR8" s="44"/>
      <c r="BS8" s="44"/>
      <c r="BT8" s="44"/>
      <c r="BU8" s="44"/>
      <c r="BV8" s="44"/>
      <c r="BW8" s="44"/>
      <c r="BX8" s="44"/>
      <c r="BY8" s="44"/>
      <c r="BZ8" s="44"/>
      <c r="CA8" s="44"/>
      <c r="CB8" s="44"/>
      <c r="CC8" s="44"/>
      <c r="CD8" s="44"/>
      <c r="CE8" s="44"/>
      <c r="CF8" s="44"/>
      <c r="CG8" s="44"/>
      <c r="CH8" s="44"/>
      <c r="CI8" s="44"/>
      <c r="CJ8" s="44"/>
      <c r="CK8" s="44"/>
      <c r="CL8" s="44"/>
      <c r="CM8" s="44"/>
      <c r="CN8" s="44"/>
      <c r="CO8" s="44"/>
      <c r="CP8" s="44"/>
      <c r="CQ8" s="44"/>
      <c r="CR8" s="44"/>
      <c r="CS8" s="44"/>
      <c r="CT8" s="44"/>
      <c r="CU8" s="44"/>
      <c r="CV8" s="44"/>
      <c r="CW8" s="44"/>
      <c r="CX8" s="44"/>
      <c r="CY8" s="44"/>
      <c r="CZ8" s="44"/>
      <c r="DA8" s="44"/>
      <c r="DB8" s="44"/>
      <c r="DC8" s="44"/>
      <c r="DD8" s="44"/>
      <c r="DE8" s="44"/>
      <c r="DF8" s="44"/>
      <c r="DG8" s="44"/>
      <c r="DH8" s="44"/>
      <c r="DI8" s="44"/>
      <c r="DJ8" s="44"/>
      <c r="DK8" s="44"/>
      <c r="DL8" s="44"/>
      <c r="DM8" s="44"/>
      <c r="DN8" s="44"/>
      <c r="DO8" s="44"/>
      <c r="DP8" s="44"/>
      <c r="DQ8" s="44"/>
      <c r="DR8" s="44"/>
      <c r="DS8" s="44"/>
      <c r="DT8" s="44"/>
      <c r="DU8" s="44"/>
      <c r="DV8" s="44"/>
      <c r="DW8" s="44"/>
      <c r="DX8" s="44"/>
      <c r="DY8" s="44"/>
      <c r="DZ8" s="44"/>
      <c r="EA8" s="44"/>
      <c r="EB8" s="44"/>
      <c r="EC8" s="44"/>
      <c r="ED8" s="44"/>
      <c r="EE8" s="44"/>
      <c r="EF8" s="44"/>
      <c r="EG8" s="44"/>
      <c r="EH8" s="44"/>
      <c r="EI8" s="44"/>
      <c r="EJ8" s="44"/>
      <c r="EK8" s="44"/>
      <c r="EL8" s="44"/>
      <c r="EM8" s="44"/>
      <c r="EN8" s="44"/>
      <c r="EO8" s="44"/>
      <c r="EP8" s="44"/>
      <c r="EQ8" s="44"/>
      <c r="ER8" s="44"/>
      <c r="ES8" s="44"/>
      <c r="ET8" s="44"/>
      <c r="EU8" s="44"/>
      <c r="EV8" s="44"/>
      <c r="EW8" s="44"/>
      <c r="EX8" s="44"/>
      <c r="EY8" s="44"/>
      <c r="EZ8" s="44"/>
      <c r="FA8" s="44"/>
      <c r="FB8" s="44"/>
      <c r="FC8" s="44"/>
      <c r="FD8" s="44"/>
      <c r="FE8" s="44"/>
      <c r="FF8" s="44"/>
      <c r="FG8" s="44"/>
      <c r="FH8" s="44"/>
      <c r="FI8" s="44"/>
      <c r="FJ8" s="44"/>
      <c r="FK8" s="44"/>
      <c r="FL8" s="44"/>
      <c r="FM8" s="44"/>
      <c r="FN8" s="44"/>
      <c r="FO8" s="44"/>
      <c r="FP8" s="44"/>
      <c r="FQ8" s="44"/>
      <c r="FR8" s="44"/>
      <c r="FS8" s="44"/>
      <c r="FT8" s="44"/>
      <c r="FU8" s="44"/>
      <c r="FV8" s="44"/>
      <c r="FW8" s="44"/>
      <c r="FX8" s="44"/>
      <c r="FY8" s="44"/>
      <c r="FZ8" s="44"/>
      <c r="GA8" s="44"/>
      <c r="GB8" s="44"/>
      <c r="GC8" s="44"/>
      <c r="GD8" s="44"/>
      <c r="GE8" s="44"/>
      <c r="GF8" s="44"/>
      <c r="GG8" s="44"/>
      <c r="GH8" s="44"/>
      <c r="GI8" s="44"/>
      <c r="GJ8" s="44"/>
      <c r="GK8" s="44"/>
      <c r="GL8" s="44"/>
    </row>
    <row r="9" spans="1:194">
      <c r="A9" s="46" t="s">
        <v>26</v>
      </c>
      <c r="B9" s="47" t="s">
        <v>23</v>
      </c>
      <c r="C9" s="47" t="s">
        <v>22</v>
      </c>
      <c r="D9" s="48">
        <v>25</v>
      </c>
      <c r="E9" s="49">
        <v>32</v>
      </c>
      <c r="F9" s="49">
        <v>48</v>
      </c>
      <c r="G9" s="49">
        <v>40</v>
      </c>
      <c r="H9" s="49">
        <v>32</v>
      </c>
      <c r="I9" s="49">
        <v>61</v>
      </c>
      <c r="J9" s="49">
        <v>57</v>
      </c>
      <c r="K9" s="50">
        <v>65</v>
      </c>
      <c r="L9" s="51">
        <v>52</v>
      </c>
      <c r="M9" s="48">
        <f t="shared" si="0"/>
        <v>7</v>
      </c>
      <c r="N9" s="49">
        <f t="shared" si="0"/>
        <v>16</v>
      </c>
      <c r="O9" s="49">
        <f t="shared" si="0"/>
        <v>-8</v>
      </c>
      <c r="P9" s="49">
        <f t="shared" si="0"/>
        <v>-8</v>
      </c>
      <c r="Q9" s="49">
        <f t="shared" si="0"/>
        <v>29</v>
      </c>
      <c r="R9" s="49">
        <f t="shared" si="0"/>
        <v>-4</v>
      </c>
      <c r="S9" s="52">
        <f t="shared" si="0"/>
        <v>8</v>
      </c>
      <c r="T9" s="53">
        <f t="shared" si="0"/>
        <v>-13</v>
      </c>
      <c r="U9" s="54">
        <f t="shared" si="1"/>
        <v>28.000000000000004</v>
      </c>
      <c r="V9" s="55">
        <f t="shared" si="1"/>
        <v>50</v>
      </c>
      <c r="W9" s="55">
        <f t="shared" si="1"/>
        <v>-16.666666666666664</v>
      </c>
      <c r="X9" s="55">
        <f t="shared" si="1"/>
        <v>-20</v>
      </c>
      <c r="Y9" s="55">
        <f t="shared" si="1"/>
        <v>90.625</v>
      </c>
      <c r="Z9" s="55">
        <f t="shared" si="1"/>
        <v>-6.557377049180328</v>
      </c>
      <c r="AA9" s="56">
        <f t="shared" si="1"/>
        <v>14.035087719298245</v>
      </c>
      <c r="AB9" s="56">
        <f t="shared" si="1"/>
        <v>-20</v>
      </c>
      <c r="AC9" s="54">
        <f t="shared" si="2"/>
        <v>0</v>
      </c>
      <c r="AD9" s="57">
        <f t="shared" si="3"/>
        <v>0</v>
      </c>
      <c r="AE9" s="54">
        <f t="shared" si="4"/>
        <v>33</v>
      </c>
      <c r="AF9" s="58">
        <f t="shared" si="5"/>
        <v>1.03125</v>
      </c>
      <c r="AG9" s="55">
        <f t="shared" si="6"/>
        <v>20</v>
      </c>
      <c r="AH9" s="58">
        <f t="shared" si="7"/>
        <v>0.625</v>
      </c>
      <c r="AI9" s="47" t="s">
        <v>26</v>
      </c>
    </row>
    <row r="10" spans="1:194" s="45" customFormat="1">
      <c r="A10" s="46" t="s">
        <v>27</v>
      </c>
      <c r="B10" s="47" t="s">
        <v>23</v>
      </c>
      <c r="C10" s="47" t="s">
        <v>22</v>
      </c>
      <c r="D10" s="48">
        <v>5</v>
      </c>
      <c r="E10" s="49">
        <v>8</v>
      </c>
      <c r="F10" s="49">
        <v>17</v>
      </c>
      <c r="G10" s="49">
        <v>11</v>
      </c>
      <c r="H10" s="49">
        <v>22</v>
      </c>
      <c r="I10" s="49">
        <v>26</v>
      </c>
      <c r="J10" s="49">
        <v>20</v>
      </c>
      <c r="K10" s="50">
        <v>24</v>
      </c>
      <c r="L10" s="60">
        <v>22</v>
      </c>
      <c r="M10" s="48">
        <f t="shared" si="0"/>
        <v>3</v>
      </c>
      <c r="N10" s="49">
        <f t="shared" si="0"/>
        <v>9</v>
      </c>
      <c r="O10" s="49">
        <f t="shared" si="0"/>
        <v>-6</v>
      </c>
      <c r="P10" s="49">
        <f t="shared" si="0"/>
        <v>11</v>
      </c>
      <c r="Q10" s="49">
        <f t="shared" si="0"/>
        <v>4</v>
      </c>
      <c r="R10" s="49">
        <f t="shared" si="0"/>
        <v>-6</v>
      </c>
      <c r="S10" s="52">
        <f t="shared" si="0"/>
        <v>4</v>
      </c>
      <c r="T10" s="53">
        <f t="shared" si="0"/>
        <v>-2</v>
      </c>
      <c r="U10" s="54">
        <f t="shared" si="1"/>
        <v>60</v>
      </c>
      <c r="V10" s="55">
        <f t="shared" si="1"/>
        <v>112.5</v>
      </c>
      <c r="W10" s="55">
        <f t="shared" si="1"/>
        <v>-35.294117647058826</v>
      </c>
      <c r="X10" s="55">
        <f t="shared" si="1"/>
        <v>100</v>
      </c>
      <c r="Y10" s="55">
        <f t="shared" si="1"/>
        <v>18.181818181818183</v>
      </c>
      <c r="Z10" s="55">
        <f t="shared" si="1"/>
        <v>-23.076923076923077</v>
      </c>
      <c r="AA10" s="56">
        <f t="shared" si="1"/>
        <v>20</v>
      </c>
      <c r="AB10" s="56">
        <f t="shared" si="1"/>
        <v>-8.3333333333333321</v>
      </c>
      <c r="AC10" s="54">
        <f t="shared" si="2"/>
        <v>14</v>
      </c>
      <c r="AD10" s="57">
        <f t="shared" si="3"/>
        <v>1.75</v>
      </c>
      <c r="AE10" s="54">
        <f t="shared" si="4"/>
        <v>2</v>
      </c>
      <c r="AF10" s="58">
        <f t="shared" si="5"/>
        <v>9.0909090909090912E-2</v>
      </c>
      <c r="AG10" s="55">
        <f t="shared" si="6"/>
        <v>0</v>
      </c>
      <c r="AH10" s="58">
        <f t="shared" si="7"/>
        <v>0</v>
      </c>
      <c r="AI10" s="47" t="s">
        <v>27</v>
      </c>
      <c r="AJ10" s="44"/>
      <c r="AK10" s="44"/>
      <c r="AL10" s="44"/>
      <c r="AM10" s="44"/>
      <c r="AN10" s="44"/>
      <c r="AO10" s="44"/>
      <c r="AP10" s="44"/>
      <c r="AQ10" s="44"/>
      <c r="AR10" s="44"/>
      <c r="AS10" s="44"/>
      <c r="AT10" s="44"/>
      <c r="AU10" s="44"/>
      <c r="AV10" s="44"/>
      <c r="AW10" s="44"/>
      <c r="AX10" s="44"/>
      <c r="AY10" s="44"/>
      <c r="AZ10" s="44"/>
      <c r="BA10" s="44"/>
      <c r="BB10" s="44"/>
      <c r="BC10" s="44"/>
      <c r="BD10" s="44"/>
      <c r="BE10" s="44"/>
      <c r="BF10" s="44"/>
      <c r="BG10" s="44"/>
      <c r="BH10" s="44"/>
      <c r="BI10" s="44"/>
      <c r="BJ10" s="44"/>
      <c r="BK10" s="44"/>
      <c r="BL10" s="44"/>
      <c r="BM10" s="44"/>
      <c r="BN10" s="44"/>
      <c r="BO10" s="44"/>
      <c r="BP10" s="44"/>
      <c r="BQ10" s="44"/>
      <c r="BR10" s="44"/>
      <c r="BS10" s="44"/>
      <c r="BT10" s="44"/>
      <c r="BU10" s="44"/>
      <c r="BV10" s="44"/>
      <c r="BW10" s="44"/>
      <c r="BX10" s="44"/>
      <c r="BY10" s="44"/>
      <c r="BZ10" s="44"/>
      <c r="CA10" s="44"/>
      <c r="CB10" s="44"/>
      <c r="CC10" s="44"/>
      <c r="CD10" s="44"/>
      <c r="CE10" s="44"/>
      <c r="CF10" s="44"/>
      <c r="CG10" s="44"/>
      <c r="CH10" s="44"/>
      <c r="CI10" s="44"/>
      <c r="CJ10" s="44"/>
      <c r="CK10" s="44"/>
      <c r="CL10" s="44"/>
      <c r="CM10" s="44"/>
      <c r="CN10" s="44"/>
      <c r="CO10" s="44"/>
      <c r="CP10" s="44"/>
      <c r="CQ10" s="44"/>
      <c r="CR10" s="44"/>
      <c r="CS10" s="44"/>
      <c r="CT10" s="44"/>
      <c r="CU10" s="44"/>
      <c r="CV10" s="44"/>
      <c r="CW10" s="44"/>
      <c r="CX10" s="44"/>
      <c r="CY10" s="44"/>
      <c r="CZ10" s="44"/>
      <c r="DA10" s="44"/>
      <c r="DB10" s="44"/>
      <c r="DC10" s="44"/>
      <c r="DD10" s="44"/>
      <c r="DE10" s="44"/>
      <c r="DF10" s="44"/>
      <c r="DG10" s="44"/>
      <c r="DH10" s="44"/>
      <c r="DI10" s="44"/>
      <c r="DJ10" s="44"/>
      <c r="DK10" s="44"/>
      <c r="DL10" s="44"/>
      <c r="DM10" s="44"/>
      <c r="DN10" s="44"/>
      <c r="DO10" s="44"/>
      <c r="DP10" s="44"/>
      <c r="DQ10" s="44"/>
      <c r="DR10" s="44"/>
      <c r="DS10" s="44"/>
      <c r="DT10" s="44"/>
      <c r="DU10" s="44"/>
      <c r="DV10" s="44"/>
      <c r="DW10" s="44"/>
      <c r="DX10" s="44"/>
      <c r="DY10" s="44"/>
      <c r="DZ10" s="44"/>
      <c r="EA10" s="44"/>
      <c r="EB10" s="44"/>
      <c r="EC10" s="44"/>
      <c r="ED10" s="44"/>
      <c r="EE10" s="44"/>
      <c r="EF10" s="44"/>
      <c r="EG10" s="44"/>
      <c r="EH10" s="44"/>
      <c r="EI10" s="44"/>
      <c r="EJ10" s="44"/>
      <c r="EK10" s="44"/>
      <c r="EL10" s="44"/>
      <c r="EM10" s="44"/>
      <c r="EN10" s="44"/>
      <c r="EO10" s="44"/>
      <c r="EP10" s="44"/>
      <c r="EQ10" s="44"/>
      <c r="ER10" s="44"/>
      <c r="ES10" s="44"/>
      <c r="ET10" s="44"/>
      <c r="EU10" s="44"/>
      <c r="EV10" s="44"/>
      <c r="EW10" s="44"/>
      <c r="EX10" s="44"/>
      <c r="EY10" s="44"/>
      <c r="EZ10" s="44"/>
      <c r="FA10" s="44"/>
      <c r="FB10" s="44"/>
      <c r="FC10" s="44"/>
      <c r="FD10" s="44"/>
      <c r="FE10" s="44"/>
      <c r="FF10" s="44"/>
      <c r="FG10" s="44"/>
      <c r="FH10" s="44"/>
      <c r="FI10" s="44"/>
      <c r="FJ10" s="44"/>
      <c r="FK10" s="44"/>
      <c r="FL10" s="44"/>
      <c r="FM10" s="44"/>
      <c r="FN10" s="44"/>
      <c r="FO10" s="44"/>
      <c r="FP10" s="44"/>
      <c r="FQ10" s="44"/>
      <c r="FR10" s="44"/>
      <c r="FS10" s="44"/>
      <c r="FT10" s="44"/>
      <c r="FU10" s="44"/>
      <c r="FV10" s="44"/>
      <c r="FW10" s="44"/>
      <c r="FX10" s="44"/>
      <c r="FY10" s="44"/>
      <c r="FZ10" s="44"/>
      <c r="GA10" s="44"/>
      <c r="GB10" s="44"/>
      <c r="GC10" s="44"/>
      <c r="GD10" s="44"/>
      <c r="GE10" s="44"/>
      <c r="GF10" s="44"/>
      <c r="GG10" s="44"/>
      <c r="GH10" s="44"/>
      <c r="GI10" s="44"/>
      <c r="GJ10" s="44"/>
      <c r="GK10" s="44"/>
      <c r="GL10" s="44"/>
    </row>
    <row r="11" spans="1:194" ht="30.75">
      <c r="A11" s="25" t="s">
        <v>28</v>
      </c>
      <c r="B11" s="26" t="s">
        <v>29</v>
      </c>
      <c r="C11" s="26" t="s">
        <v>22</v>
      </c>
      <c r="D11" s="27">
        <v>17</v>
      </c>
      <c r="E11" s="28">
        <v>32</v>
      </c>
      <c r="F11" s="28">
        <v>25</v>
      </c>
      <c r="G11" s="28">
        <v>13</v>
      </c>
      <c r="H11" s="28">
        <v>21</v>
      </c>
      <c r="I11" s="28">
        <v>28</v>
      </c>
      <c r="J11" s="28">
        <v>22</v>
      </c>
      <c r="K11" s="29">
        <v>47</v>
      </c>
      <c r="L11" s="30">
        <v>43</v>
      </c>
      <c r="M11" s="27">
        <f t="shared" si="0"/>
        <v>15</v>
      </c>
      <c r="N11" s="28">
        <f t="shared" si="0"/>
        <v>-7</v>
      </c>
      <c r="O11" s="28">
        <f t="shared" si="0"/>
        <v>-12</v>
      </c>
      <c r="P11" s="28">
        <f t="shared" si="0"/>
        <v>8</v>
      </c>
      <c r="Q11" s="28">
        <f t="shared" si="0"/>
        <v>7</v>
      </c>
      <c r="R11" s="28">
        <f t="shared" si="0"/>
        <v>-6</v>
      </c>
      <c r="S11" s="31">
        <f t="shared" si="0"/>
        <v>25</v>
      </c>
      <c r="T11" s="32">
        <f t="shared" si="0"/>
        <v>-4</v>
      </c>
      <c r="U11" s="39">
        <f t="shared" si="1"/>
        <v>88.235294117647058</v>
      </c>
      <c r="V11" s="40">
        <f t="shared" si="1"/>
        <v>-21.875</v>
      </c>
      <c r="W11" s="40">
        <f t="shared" si="1"/>
        <v>-48</v>
      </c>
      <c r="X11" s="40">
        <f t="shared" si="1"/>
        <v>61.53846153846154</v>
      </c>
      <c r="Y11" s="40">
        <f t="shared" si="1"/>
        <v>33.333333333333329</v>
      </c>
      <c r="Z11" s="40">
        <f t="shared" si="1"/>
        <v>-21.428571428571427</v>
      </c>
      <c r="AA11" s="41">
        <f t="shared" si="1"/>
        <v>113.63636363636364</v>
      </c>
      <c r="AB11" s="41">
        <f t="shared" si="1"/>
        <v>-8.5106382978723403</v>
      </c>
      <c r="AC11" s="39">
        <f t="shared" si="2"/>
        <v>-11</v>
      </c>
      <c r="AD11" s="42">
        <f t="shared" si="3"/>
        <v>-0.34375</v>
      </c>
      <c r="AE11" s="39">
        <f t="shared" si="4"/>
        <v>26</v>
      </c>
      <c r="AF11" s="43">
        <f t="shared" si="5"/>
        <v>1.2380952380952381</v>
      </c>
      <c r="AG11" s="40">
        <f t="shared" si="6"/>
        <v>22</v>
      </c>
      <c r="AH11" s="43">
        <f t="shared" si="7"/>
        <v>1.0476190476190477</v>
      </c>
      <c r="AI11" s="26" t="s">
        <v>28</v>
      </c>
    </row>
    <row r="12" spans="1:194" s="45" customFormat="1">
      <c r="A12" s="46" t="s">
        <v>30</v>
      </c>
      <c r="B12" s="47" t="s">
        <v>29</v>
      </c>
      <c r="C12" s="47" t="s">
        <v>22</v>
      </c>
      <c r="D12" s="48">
        <v>89</v>
      </c>
      <c r="E12" s="49">
        <v>94</v>
      </c>
      <c r="F12" s="49">
        <v>99</v>
      </c>
      <c r="G12" s="49">
        <v>106</v>
      </c>
      <c r="H12" s="49">
        <v>102</v>
      </c>
      <c r="I12" s="49">
        <v>162</v>
      </c>
      <c r="J12" s="49">
        <v>181</v>
      </c>
      <c r="K12" s="50">
        <v>194</v>
      </c>
      <c r="L12" s="51">
        <v>175</v>
      </c>
      <c r="M12" s="48">
        <f t="shared" si="0"/>
        <v>5</v>
      </c>
      <c r="N12" s="49">
        <f t="shared" si="0"/>
        <v>5</v>
      </c>
      <c r="O12" s="49">
        <f t="shared" si="0"/>
        <v>7</v>
      </c>
      <c r="P12" s="49">
        <f t="shared" si="0"/>
        <v>-4</v>
      </c>
      <c r="Q12" s="49">
        <f t="shared" si="0"/>
        <v>60</v>
      </c>
      <c r="R12" s="49">
        <f t="shared" si="0"/>
        <v>19</v>
      </c>
      <c r="S12" s="52">
        <f t="shared" si="0"/>
        <v>13</v>
      </c>
      <c r="T12" s="53">
        <f t="shared" si="0"/>
        <v>-19</v>
      </c>
      <c r="U12" s="54">
        <f t="shared" si="1"/>
        <v>5.6179775280898872</v>
      </c>
      <c r="V12" s="55">
        <f t="shared" si="1"/>
        <v>5.3191489361702127</v>
      </c>
      <c r="W12" s="55">
        <f t="shared" si="1"/>
        <v>7.0707070707070701</v>
      </c>
      <c r="X12" s="55">
        <f t="shared" si="1"/>
        <v>-3.7735849056603774</v>
      </c>
      <c r="Y12" s="55">
        <f t="shared" si="1"/>
        <v>58.82352941176471</v>
      </c>
      <c r="Z12" s="55">
        <f t="shared" si="1"/>
        <v>11.728395061728394</v>
      </c>
      <c r="AA12" s="56">
        <f t="shared" si="1"/>
        <v>7.1823204419889501</v>
      </c>
      <c r="AB12" s="56">
        <f t="shared" si="1"/>
        <v>-9.7938144329896915</v>
      </c>
      <c r="AC12" s="54">
        <f t="shared" si="2"/>
        <v>8</v>
      </c>
      <c r="AD12" s="57">
        <f t="shared" si="3"/>
        <v>8.5106382978723402E-2</v>
      </c>
      <c r="AE12" s="54">
        <f t="shared" si="4"/>
        <v>92</v>
      </c>
      <c r="AF12" s="58">
        <f t="shared" si="5"/>
        <v>0.90196078431372551</v>
      </c>
      <c r="AG12" s="55">
        <f t="shared" si="6"/>
        <v>73</v>
      </c>
      <c r="AH12" s="58">
        <f t="shared" si="7"/>
        <v>0.71568627450980393</v>
      </c>
      <c r="AI12" s="47" t="s">
        <v>30</v>
      </c>
      <c r="AJ12" s="44"/>
      <c r="AK12" s="44"/>
      <c r="AL12" s="44"/>
      <c r="AM12" s="44"/>
      <c r="AN12" s="44"/>
      <c r="AO12" s="44"/>
      <c r="AP12" s="44"/>
      <c r="AQ12" s="44"/>
      <c r="AR12" s="44"/>
      <c r="AS12" s="44"/>
      <c r="AT12" s="44"/>
      <c r="AU12" s="44"/>
      <c r="AV12" s="44"/>
      <c r="AW12" s="44"/>
      <c r="AX12" s="44"/>
      <c r="AY12" s="44"/>
      <c r="AZ12" s="44"/>
      <c r="BA12" s="44"/>
      <c r="BB12" s="44"/>
      <c r="BC12" s="44"/>
      <c r="BD12" s="44"/>
      <c r="BE12" s="44"/>
      <c r="BF12" s="44"/>
      <c r="BG12" s="44"/>
      <c r="BH12" s="44"/>
      <c r="BI12" s="44"/>
      <c r="BJ12" s="44"/>
      <c r="BK12" s="44"/>
      <c r="BL12" s="44"/>
      <c r="BM12" s="44"/>
      <c r="BN12" s="44"/>
      <c r="BO12" s="44"/>
      <c r="BP12" s="44"/>
      <c r="BQ12" s="44"/>
      <c r="BR12" s="44"/>
      <c r="BS12" s="44"/>
      <c r="BT12" s="44"/>
      <c r="BU12" s="44"/>
      <c r="BV12" s="44"/>
      <c r="BW12" s="44"/>
      <c r="BX12" s="44"/>
      <c r="BY12" s="44"/>
      <c r="BZ12" s="44"/>
      <c r="CA12" s="44"/>
      <c r="CB12" s="44"/>
      <c r="CC12" s="44"/>
      <c r="CD12" s="44"/>
      <c r="CE12" s="44"/>
      <c r="CF12" s="44"/>
      <c r="CG12" s="44"/>
      <c r="CH12" s="44"/>
      <c r="CI12" s="44"/>
      <c r="CJ12" s="44"/>
      <c r="CK12" s="44"/>
      <c r="CL12" s="44"/>
      <c r="CM12" s="44"/>
      <c r="CN12" s="44"/>
      <c r="CO12" s="44"/>
      <c r="CP12" s="44"/>
      <c r="CQ12" s="44"/>
      <c r="CR12" s="44"/>
      <c r="CS12" s="44"/>
      <c r="CT12" s="44"/>
      <c r="CU12" s="44"/>
      <c r="CV12" s="44"/>
      <c r="CW12" s="44"/>
      <c r="CX12" s="44"/>
      <c r="CY12" s="44"/>
      <c r="CZ12" s="44"/>
      <c r="DA12" s="44"/>
      <c r="DB12" s="44"/>
      <c r="DC12" s="44"/>
      <c r="DD12" s="44"/>
      <c r="DE12" s="44"/>
      <c r="DF12" s="44"/>
      <c r="DG12" s="44"/>
      <c r="DH12" s="44"/>
      <c r="DI12" s="44"/>
      <c r="DJ12" s="44"/>
      <c r="DK12" s="44"/>
      <c r="DL12" s="44"/>
      <c r="DM12" s="44"/>
      <c r="DN12" s="44"/>
      <c r="DO12" s="44"/>
      <c r="DP12" s="44"/>
      <c r="DQ12" s="44"/>
      <c r="DR12" s="44"/>
      <c r="DS12" s="44"/>
      <c r="DT12" s="44"/>
      <c r="DU12" s="44"/>
      <c r="DV12" s="44"/>
      <c r="DW12" s="44"/>
      <c r="DX12" s="44"/>
      <c r="DY12" s="44"/>
      <c r="DZ12" s="44"/>
      <c r="EA12" s="44"/>
      <c r="EB12" s="44"/>
      <c r="EC12" s="44"/>
      <c r="ED12" s="44"/>
      <c r="EE12" s="44"/>
      <c r="EF12" s="44"/>
      <c r="EG12" s="44"/>
      <c r="EH12" s="44"/>
      <c r="EI12" s="44"/>
      <c r="EJ12" s="44"/>
      <c r="EK12" s="44"/>
      <c r="EL12" s="44"/>
      <c r="EM12" s="44"/>
      <c r="EN12" s="44"/>
      <c r="EO12" s="44"/>
      <c r="EP12" s="44"/>
      <c r="EQ12" s="44"/>
      <c r="ER12" s="44"/>
      <c r="ES12" s="44"/>
      <c r="ET12" s="44"/>
      <c r="EU12" s="44"/>
      <c r="EV12" s="44"/>
      <c r="EW12" s="44"/>
      <c r="EX12" s="44"/>
      <c r="EY12" s="44"/>
      <c r="EZ12" s="44"/>
      <c r="FA12" s="44"/>
      <c r="FB12" s="44"/>
      <c r="FC12" s="44"/>
      <c r="FD12" s="44"/>
      <c r="FE12" s="44"/>
      <c r="FF12" s="44"/>
      <c r="FG12" s="44"/>
      <c r="FH12" s="44"/>
      <c r="FI12" s="44"/>
      <c r="FJ12" s="44"/>
      <c r="FK12" s="44"/>
      <c r="FL12" s="44"/>
      <c r="FM12" s="44"/>
      <c r="FN12" s="44"/>
      <c r="FO12" s="44"/>
      <c r="FP12" s="44"/>
      <c r="FQ12" s="44"/>
      <c r="FR12" s="44"/>
      <c r="FS12" s="44"/>
      <c r="FT12" s="44"/>
      <c r="FU12" s="44"/>
      <c r="FV12" s="44"/>
      <c r="FW12" s="44"/>
      <c r="FX12" s="44"/>
      <c r="FY12" s="44"/>
      <c r="FZ12" s="44"/>
      <c r="GA12" s="44"/>
      <c r="GB12" s="44"/>
      <c r="GC12" s="44"/>
      <c r="GD12" s="44"/>
      <c r="GE12" s="44"/>
      <c r="GF12" s="44"/>
      <c r="GG12" s="44"/>
      <c r="GH12" s="44"/>
      <c r="GI12" s="44"/>
      <c r="GJ12" s="44"/>
      <c r="GK12" s="44"/>
      <c r="GL12" s="44"/>
    </row>
    <row r="13" spans="1:194" ht="30.75">
      <c r="A13" s="25" t="s">
        <v>31</v>
      </c>
      <c r="B13" s="26" t="s">
        <v>29</v>
      </c>
      <c r="C13" s="26" t="s">
        <v>22</v>
      </c>
      <c r="D13" s="27">
        <v>15</v>
      </c>
      <c r="E13" s="28">
        <v>13</v>
      </c>
      <c r="F13" s="28">
        <v>9</v>
      </c>
      <c r="G13" s="28">
        <v>11</v>
      </c>
      <c r="H13" s="28">
        <v>16</v>
      </c>
      <c r="I13" s="28">
        <v>14</v>
      </c>
      <c r="J13" s="28">
        <v>19</v>
      </c>
      <c r="K13" s="29">
        <v>19</v>
      </c>
      <c r="L13" s="30">
        <v>12</v>
      </c>
      <c r="M13" s="27">
        <f t="shared" si="0"/>
        <v>-2</v>
      </c>
      <c r="N13" s="28">
        <f t="shared" si="0"/>
        <v>-4</v>
      </c>
      <c r="O13" s="28">
        <f t="shared" si="0"/>
        <v>2</v>
      </c>
      <c r="P13" s="28">
        <f t="shared" si="0"/>
        <v>5</v>
      </c>
      <c r="Q13" s="28">
        <f t="shared" si="0"/>
        <v>-2</v>
      </c>
      <c r="R13" s="28">
        <f t="shared" si="0"/>
        <v>5</v>
      </c>
      <c r="S13" s="31">
        <f t="shared" si="0"/>
        <v>0</v>
      </c>
      <c r="T13" s="32">
        <f t="shared" si="0"/>
        <v>-7</v>
      </c>
      <c r="U13" s="39">
        <f t="shared" si="1"/>
        <v>-13.333333333333334</v>
      </c>
      <c r="V13" s="40">
        <f t="shared" si="1"/>
        <v>-30.76923076923077</v>
      </c>
      <c r="W13" s="40">
        <f t="shared" si="1"/>
        <v>22.222222222222221</v>
      </c>
      <c r="X13" s="40">
        <f t="shared" si="1"/>
        <v>45.454545454545453</v>
      </c>
      <c r="Y13" s="40">
        <f t="shared" si="1"/>
        <v>-12.5</v>
      </c>
      <c r="Z13" s="40">
        <f t="shared" si="1"/>
        <v>35.714285714285715</v>
      </c>
      <c r="AA13" s="41">
        <f t="shared" si="1"/>
        <v>0</v>
      </c>
      <c r="AB13" s="41">
        <f t="shared" si="1"/>
        <v>-36.84210526315789</v>
      </c>
      <c r="AC13" s="39">
        <f t="shared" si="2"/>
        <v>3</v>
      </c>
      <c r="AD13" s="42">
        <f t="shared" si="3"/>
        <v>0.23076923076923078</v>
      </c>
      <c r="AE13" s="39">
        <f t="shared" si="4"/>
        <v>3</v>
      </c>
      <c r="AF13" s="43">
        <f t="shared" si="5"/>
        <v>0.1875</v>
      </c>
      <c r="AG13" s="40">
        <f t="shared" si="6"/>
        <v>-4</v>
      </c>
      <c r="AH13" s="43">
        <f t="shared" si="7"/>
        <v>-0.25</v>
      </c>
      <c r="AI13" s="26" t="s">
        <v>31</v>
      </c>
    </row>
    <row r="14" spans="1:194" s="45" customFormat="1" ht="21">
      <c r="A14" s="25" t="s">
        <v>32</v>
      </c>
      <c r="B14" s="26" t="s">
        <v>33</v>
      </c>
      <c r="C14" s="26" t="s">
        <v>34</v>
      </c>
      <c r="D14" s="27">
        <v>62</v>
      </c>
      <c r="E14" s="28">
        <v>81</v>
      </c>
      <c r="F14" s="28">
        <v>75</v>
      </c>
      <c r="G14" s="28">
        <v>66</v>
      </c>
      <c r="H14" s="28">
        <v>76</v>
      </c>
      <c r="I14" s="28">
        <v>84</v>
      </c>
      <c r="J14" s="28">
        <v>96</v>
      </c>
      <c r="K14" s="59">
        <v>98</v>
      </c>
      <c r="L14" s="30">
        <v>119</v>
      </c>
      <c r="M14" s="27">
        <f t="shared" si="0"/>
        <v>19</v>
      </c>
      <c r="N14" s="28">
        <f t="shared" si="0"/>
        <v>-6</v>
      </c>
      <c r="O14" s="28">
        <f t="shared" si="0"/>
        <v>-9</v>
      </c>
      <c r="P14" s="28">
        <f t="shared" si="0"/>
        <v>10</v>
      </c>
      <c r="Q14" s="28">
        <f t="shared" si="0"/>
        <v>8</v>
      </c>
      <c r="R14" s="28">
        <f t="shared" si="0"/>
        <v>12</v>
      </c>
      <c r="S14" s="31">
        <f t="shared" si="0"/>
        <v>2</v>
      </c>
      <c r="T14" s="32">
        <f t="shared" si="0"/>
        <v>21</v>
      </c>
      <c r="U14" s="39">
        <f t="shared" si="1"/>
        <v>30.64516129032258</v>
      </c>
      <c r="V14" s="40">
        <f t="shared" si="1"/>
        <v>-7.4074074074074066</v>
      </c>
      <c r="W14" s="40">
        <f t="shared" si="1"/>
        <v>-12</v>
      </c>
      <c r="X14" s="40">
        <f t="shared" si="1"/>
        <v>15.151515151515152</v>
      </c>
      <c r="Y14" s="40">
        <f t="shared" si="1"/>
        <v>10.526315789473683</v>
      </c>
      <c r="Z14" s="40">
        <f t="shared" si="1"/>
        <v>14.285714285714285</v>
      </c>
      <c r="AA14" s="41">
        <f t="shared" si="1"/>
        <v>2.083333333333333</v>
      </c>
      <c r="AB14" s="41">
        <f t="shared" si="1"/>
        <v>21.428571428571427</v>
      </c>
      <c r="AC14" s="39">
        <f t="shared" si="2"/>
        <v>-5</v>
      </c>
      <c r="AD14" s="42">
        <f t="shared" si="3"/>
        <v>-6.1728395061728392E-2</v>
      </c>
      <c r="AE14" s="39">
        <f t="shared" si="4"/>
        <v>22</v>
      </c>
      <c r="AF14" s="43">
        <f t="shared" si="5"/>
        <v>0.28947368421052633</v>
      </c>
      <c r="AG14" s="40">
        <f t="shared" si="6"/>
        <v>43</v>
      </c>
      <c r="AH14" s="43">
        <f t="shared" si="7"/>
        <v>0.56578947368421051</v>
      </c>
      <c r="AI14" s="26" t="s">
        <v>32</v>
      </c>
      <c r="AJ14" s="44"/>
      <c r="AK14" s="44"/>
      <c r="AL14" s="44"/>
      <c r="AM14" s="44"/>
      <c r="AN14" s="44"/>
      <c r="AO14" s="44"/>
      <c r="AP14" s="44"/>
      <c r="AQ14" s="44"/>
      <c r="AR14" s="44"/>
      <c r="AS14" s="44"/>
      <c r="AT14" s="44"/>
      <c r="AU14" s="44"/>
      <c r="AV14" s="44"/>
      <c r="AW14" s="44"/>
      <c r="AX14" s="44"/>
      <c r="AY14" s="44"/>
      <c r="AZ14" s="44"/>
      <c r="BA14" s="44"/>
      <c r="BB14" s="44"/>
      <c r="BC14" s="44"/>
      <c r="BD14" s="44"/>
      <c r="BE14" s="44"/>
      <c r="BF14" s="44"/>
      <c r="BG14" s="44"/>
      <c r="BH14" s="44"/>
      <c r="BI14" s="44"/>
      <c r="BJ14" s="44"/>
      <c r="BK14" s="44"/>
      <c r="BL14" s="44"/>
      <c r="BM14" s="44"/>
      <c r="BN14" s="44"/>
      <c r="BO14" s="44"/>
      <c r="BP14" s="44"/>
      <c r="BQ14" s="44"/>
      <c r="BR14" s="44"/>
      <c r="BS14" s="44"/>
      <c r="BT14" s="44"/>
      <c r="BU14" s="44"/>
      <c r="BV14" s="44"/>
      <c r="BW14" s="44"/>
      <c r="BX14" s="44"/>
      <c r="BY14" s="44"/>
      <c r="BZ14" s="44"/>
      <c r="CA14" s="44"/>
      <c r="CB14" s="44"/>
      <c r="CC14" s="44"/>
      <c r="CD14" s="44"/>
      <c r="CE14" s="44"/>
      <c r="CF14" s="44"/>
      <c r="CG14" s="44"/>
      <c r="CH14" s="44"/>
      <c r="CI14" s="44"/>
      <c r="CJ14" s="44"/>
      <c r="CK14" s="44"/>
      <c r="CL14" s="44"/>
      <c r="CM14" s="44"/>
      <c r="CN14" s="44"/>
      <c r="CO14" s="44"/>
      <c r="CP14" s="44"/>
      <c r="CQ14" s="44"/>
      <c r="CR14" s="44"/>
      <c r="CS14" s="44"/>
      <c r="CT14" s="44"/>
      <c r="CU14" s="44"/>
      <c r="CV14" s="44"/>
      <c r="CW14" s="44"/>
      <c r="CX14" s="44"/>
      <c r="CY14" s="44"/>
      <c r="CZ14" s="44"/>
      <c r="DA14" s="44"/>
      <c r="DB14" s="44"/>
      <c r="DC14" s="44"/>
      <c r="DD14" s="44"/>
      <c r="DE14" s="44"/>
      <c r="DF14" s="44"/>
      <c r="DG14" s="44"/>
      <c r="DH14" s="44"/>
      <c r="DI14" s="44"/>
      <c r="DJ14" s="44"/>
      <c r="DK14" s="44"/>
      <c r="DL14" s="44"/>
      <c r="DM14" s="44"/>
      <c r="DN14" s="44"/>
      <c r="DO14" s="44"/>
      <c r="DP14" s="44"/>
      <c r="DQ14" s="44"/>
      <c r="DR14" s="44"/>
      <c r="DS14" s="44"/>
      <c r="DT14" s="44"/>
      <c r="DU14" s="44"/>
      <c r="DV14" s="44"/>
      <c r="DW14" s="44"/>
      <c r="DX14" s="44"/>
      <c r="DY14" s="44"/>
      <c r="DZ14" s="44"/>
      <c r="EA14" s="44"/>
      <c r="EB14" s="44"/>
      <c r="EC14" s="44"/>
      <c r="ED14" s="44"/>
      <c r="EE14" s="44"/>
      <c r="EF14" s="44"/>
      <c r="EG14" s="44"/>
      <c r="EH14" s="44"/>
      <c r="EI14" s="44"/>
      <c r="EJ14" s="44"/>
      <c r="EK14" s="44"/>
      <c r="EL14" s="44"/>
      <c r="EM14" s="44"/>
      <c r="EN14" s="44"/>
      <c r="EO14" s="44"/>
      <c r="EP14" s="44"/>
      <c r="EQ14" s="44"/>
      <c r="ER14" s="44"/>
      <c r="ES14" s="44"/>
      <c r="ET14" s="44"/>
      <c r="EU14" s="44"/>
      <c r="EV14" s="44"/>
      <c r="EW14" s="44"/>
      <c r="EX14" s="44"/>
      <c r="EY14" s="44"/>
      <c r="EZ14" s="44"/>
      <c r="FA14" s="44"/>
      <c r="FB14" s="44"/>
      <c r="FC14" s="44"/>
      <c r="FD14" s="44"/>
      <c r="FE14" s="44"/>
      <c r="FF14" s="44"/>
      <c r="FG14" s="44"/>
      <c r="FH14" s="44"/>
      <c r="FI14" s="44"/>
      <c r="FJ14" s="44"/>
      <c r="FK14" s="44"/>
      <c r="FL14" s="44"/>
      <c r="FM14" s="44"/>
      <c r="FN14" s="44"/>
      <c r="FO14" s="44"/>
      <c r="FP14" s="44"/>
      <c r="FQ14" s="44"/>
      <c r="FR14" s="44"/>
      <c r="FS14" s="44"/>
      <c r="FT14" s="44"/>
      <c r="FU14" s="44"/>
      <c r="FV14" s="44"/>
      <c r="FW14" s="44"/>
      <c r="FX14" s="44"/>
      <c r="FY14" s="44"/>
      <c r="FZ14" s="44"/>
      <c r="GA14" s="44"/>
      <c r="GB14" s="44"/>
      <c r="GC14" s="44"/>
      <c r="GD14" s="44"/>
      <c r="GE14" s="44"/>
      <c r="GF14" s="44"/>
      <c r="GG14" s="44"/>
      <c r="GH14" s="44"/>
      <c r="GI14" s="44"/>
      <c r="GJ14" s="44"/>
      <c r="GK14" s="44"/>
      <c r="GL14" s="44"/>
    </row>
    <row r="15" spans="1:194" ht="21">
      <c r="A15" s="25" t="s">
        <v>35</v>
      </c>
      <c r="B15" s="26" t="s">
        <v>33</v>
      </c>
      <c r="C15" s="26" t="s">
        <v>34</v>
      </c>
      <c r="D15" s="27">
        <v>16</v>
      </c>
      <c r="E15" s="28">
        <v>11</v>
      </c>
      <c r="F15" s="28">
        <v>23</v>
      </c>
      <c r="G15" s="28">
        <v>17</v>
      </c>
      <c r="H15" s="28">
        <v>18</v>
      </c>
      <c r="I15" s="28">
        <v>28</v>
      </c>
      <c r="J15" s="28">
        <v>31</v>
      </c>
      <c r="K15" s="29">
        <v>29</v>
      </c>
      <c r="L15" s="30">
        <v>25</v>
      </c>
      <c r="M15" s="27">
        <f t="shared" si="0"/>
        <v>-5</v>
      </c>
      <c r="N15" s="28">
        <f t="shared" si="0"/>
        <v>12</v>
      </c>
      <c r="O15" s="28">
        <f t="shared" si="0"/>
        <v>-6</v>
      </c>
      <c r="P15" s="28">
        <f t="shared" si="0"/>
        <v>1</v>
      </c>
      <c r="Q15" s="28">
        <f t="shared" si="0"/>
        <v>10</v>
      </c>
      <c r="R15" s="28">
        <f t="shared" si="0"/>
        <v>3</v>
      </c>
      <c r="S15" s="31">
        <f t="shared" si="0"/>
        <v>-2</v>
      </c>
      <c r="T15" s="32">
        <f t="shared" si="0"/>
        <v>-4</v>
      </c>
      <c r="U15" s="39">
        <f t="shared" si="1"/>
        <v>-31.25</v>
      </c>
      <c r="V15" s="40">
        <f t="shared" si="1"/>
        <v>109.09090909090908</v>
      </c>
      <c r="W15" s="40">
        <f t="shared" si="1"/>
        <v>-26.086956521739129</v>
      </c>
      <c r="X15" s="40">
        <f t="shared" si="1"/>
        <v>5.8823529411764701</v>
      </c>
      <c r="Y15" s="40">
        <f t="shared" si="1"/>
        <v>55.555555555555557</v>
      </c>
      <c r="Z15" s="40">
        <f t="shared" si="1"/>
        <v>10.714285714285714</v>
      </c>
      <c r="AA15" s="41">
        <f t="shared" si="1"/>
        <v>-6.4516129032258061</v>
      </c>
      <c r="AB15" s="41">
        <f t="shared" si="1"/>
        <v>-13.793103448275861</v>
      </c>
      <c r="AC15" s="39">
        <f t="shared" si="2"/>
        <v>7</v>
      </c>
      <c r="AD15" s="42">
        <f t="shared" si="3"/>
        <v>0.63636363636363635</v>
      </c>
      <c r="AE15" s="39">
        <f t="shared" si="4"/>
        <v>11</v>
      </c>
      <c r="AF15" s="43">
        <f t="shared" si="5"/>
        <v>0.61111111111111116</v>
      </c>
      <c r="AG15" s="40">
        <f t="shared" si="6"/>
        <v>7</v>
      </c>
      <c r="AH15" s="43">
        <f t="shared" si="7"/>
        <v>0.3888888888888889</v>
      </c>
      <c r="AI15" s="26" t="s">
        <v>35</v>
      </c>
    </row>
    <row r="16" spans="1:194" s="45" customFormat="1" ht="30.75">
      <c r="A16" s="46" t="s">
        <v>36</v>
      </c>
      <c r="B16" s="47" t="s">
        <v>33</v>
      </c>
      <c r="C16" s="47" t="s">
        <v>34</v>
      </c>
      <c r="D16" s="48">
        <v>18</v>
      </c>
      <c r="E16" s="49">
        <v>23</v>
      </c>
      <c r="F16" s="49">
        <v>15</v>
      </c>
      <c r="G16" s="49">
        <v>18</v>
      </c>
      <c r="H16" s="49">
        <v>23</v>
      </c>
      <c r="I16" s="49">
        <v>25</v>
      </c>
      <c r="J16" s="49">
        <v>32</v>
      </c>
      <c r="K16" s="61">
        <v>45</v>
      </c>
      <c r="L16" s="51">
        <v>34</v>
      </c>
      <c r="M16" s="48">
        <f t="shared" si="0"/>
        <v>5</v>
      </c>
      <c r="N16" s="49">
        <f t="shared" si="0"/>
        <v>-8</v>
      </c>
      <c r="O16" s="49">
        <f t="shared" si="0"/>
        <v>3</v>
      </c>
      <c r="P16" s="49">
        <f t="shared" si="0"/>
        <v>5</v>
      </c>
      <c r="Q16" s="49">
        <f t="shared" si="0"/>
        <v>2</v>
      </c>
      <c r="R16" s="49">
        <f t="shared" si="0"/>
        <v>7</v>
      </c>
      <c r="S16" s="52">
        <f t="shared" si="0"/>
        <v>13</v>
      </c>
      <c r="T16" s="53">
        <f t="shared" si="0"/>
        <v>-11</v>
      </c>
      <c r="U16" s="54">
        <f t="shared" si="1"/>
        <v>27.777777777777779</v>
      </c>
      <c r="V16" s="55">
        <f t="shared" si="1"/>
        <v>-34.782608695652172</v>
      </c>
      <c r="W16" s="55">
        <f t="shared" si="1"/>
        <v>20</v>
      </c>
      <c r="X16" s="55">
        <f t="shared" si="1"/>
        <v>27.777777777777779</v>
      </c>
      <c r="Y16" s="55">
        <f t="shared" si="1"/>
        <v>8.695652173913043</v>
      </c>
      <c r="Z16" s="55">
        <f t="shared" si="1"/>
        <v>28.000000000000004</v>
      </c>
      <c r="AA16" s="56">
        <f t="shared" si="1"/>
        <v>40.625</v>
      </c>
      <c r="AB16" s="56">
        <f t="shared" si="1"/>
        <v>-24.444444444444443</v>
      </c>
      <c r="AC16" s="54">
        <f t="shared" si="2"/>
        <v>0</v>
      </c>
      <c r="AD16" s="57">
        <f t="shared" si="3"/>
        <v>0</v>
      </c>
      <c r="AE16" s="54">
        <f t="shared" si="4"/>
        <v>22</v>
      </c>
      <c r="AF16" s="58">
        <f t="shared" si="5"/>
        <v>0.95652173913043481</v>
      </c>
      <c r="AG16" s="55">
        <f t="shared" si="6"/>
        <v>11</v>
      </c>
      <c r="AH16" s="58">
        <f t="shared" si="7"/>
        <v>0.47826086956521741</v>
      </c>
      <c r="AI16" s="47" t="s">
        <v>36</v>
      </c>
      <c r="AJ16" s="44"/>
      <c r="AK16" s="44"/>
      <c r="AL16" s="44"/>
      <c r="AM16" s="44"/>
      <c r="AN16" s="44"/>
      <c r="AO16" s="44"/>
      <c r="AP16" s="44"/>
      <c r="AQ16" s="44"/>
      <c r="AR16" s="44"/>
      <c r="AS16" s="44"/>
      <c r="AT16" s="44"/>
      <c r="AU16" s="44"/>
      <c r="AV16" s="44"/>
      <c r="AW16" s="44"/>
      <c r="AX16" s="44"/>
      <c r="AY16" s="44"/>
      <c r="AZ16" s="44"/>
      <c r="BA16" s="44"/>
      <c r="BB16" s="44"/>
      <c r="BC16" s="44"/>
      <c r="BD16" s="44"/>
      <c r="BE16" s="44"/>
      <c r="BF16" s="44"/>
      <c r="BG16" s="44"/>
      <c r="BH16" s="44"/>
      <c r="BI16" s="44"/>
      <c r="BJ16" s="44"/>
      <c r="BK16" s="44"/>
      <c r="BL16" s="44"/>
      <c r="BM16" s="44"/>
      <c r="BN16" s="44"/>
      <c r="BO16" s="44"/>
      <c r="BP16" s="44"/>
      <c r="BQ16" s="44"/>
      <c r="BR16" s="44"/>
      <c r="BS16" s="44"/>
      <c r="BT16" s="44"/>
      <c r="BU16" s="44"/>
      <c r="BV16" s="44"/>
      <c r="BW16" s="44"/>
      <c r="BX16" s="44"/>
      <c r="BY16" s="44"/>
      <c r="BZ16" s="44"/>
      <c r="CA16" s="44"/>
      <c r="CB16" s="44"/>
      <c r="CC16" s="44"/>
      <c r="CD16" s="44"/>
      <c r="CE16" s="44"/>
      <c r="CF16" s="44"/>
      <c r="CG16" s="44"/>
      <c r="CH16" s="44"/>
      <c r="CI16" s="44"/>
      <c r="CJ16" s="44"/>
      <c r="CK16" s="44"/>
      <c r="CL16" s="44"/>
      <c r="CM16" s="44"/>
      <c r="CN16" s="44"/>
      <c r="CO16" s="44"/>
      <c r="CP16" s="44"/>
      <c r="CQ16" s="44"/>
      <c r="CR16" s="44"/>
      <c r="CS16" s="44"/>
      <c r="CT16" s="44"/>
      <c r="CU16" s="44"/>
      <c r="CV16" s="44"/>
      <c r="CW16" s="44"/>
      <c r="CX16" s="44"/>
      <c r="CY16" s="44"/>
      <c r="CZ16" s="44"/>
      <c r="DA16" s="44"/>
      <c r="DB16" s="44"/>
      <c r="DC16" s="44"/>
      <c r="DD16" s="44"/>
      <c r="DE16" s="44"/>
      <c r="DF16" s="44"/>
      <c r="DG16" s="44"/>
      <c r="DH16" s="44"/>
      <c r="DI16" s="44"/>
      <c r="DJ16" s="44"/>
      <c r="DK16" s="44"/>
      <c r="DL16" s="44"/>
      <c r="DM16" s="44"/>
      <c r="DN16" s="44"/>
      <c r="DO16" s="44"/>
      <c r="DP16" s="44"/>
      <c r="DQ16" s="44"/>
      <c r="DR16" s="44"/>
      <c r="DS16" s="44"/>
      <c r="DT16" s="44"/>
      <c r="DU16" s="44"/>
      <c r="DV16" s="44"/>
      <c r="DW16" s="44"/>
      <c r="DX16" s="44"/>
      <c r="DY16" s="44"/>
      <c r="DZ16" s="44"/>
      <c r="EA16" s="44"/>
      <c r="EB16" s="44"/>
      <c r="EC16" s="44"/>
      <c r="ED16" s="44"/>
      <c r="EE16" s="44"/>
      <c r="EF16" s="44"/>
      <c r="EG16" s="44"/>
      <c r="EH16" s="44"/>
      <c r="EI16" s="44"/>
      <c r="EJ16" s="44"/>
      <c r="EK16" s="44"/>
      <c r="EL16" s="44"/>
      <c r="EM16" s="44"/>
      <c r="EN16" s="44"/>
      <c r="EO16" s="44"/>
      <c r="EP16" s="44"/>
      <c r="EQ16" s="44"/>
      <c r="ER16" s="44"/>
      <c r="ES16" s="44"/>
      <c r="ET16" s="44"/>
      <c r="EU16" s="44"/>
      <c r="EV16" s="44"/>
      <c r="EW16" s="44"/>
      <c r="EX16" s="44"/>
      <c r="EY16" s="44"/>
      <c r="EZ16" s="44"/>
      <c r="FA16" s="44"/>
      <c r="FB16" s="44"/>
      <c r="FC16" s="44"/>
      <c r="FD16" s="44"/>
      <c r="FE16" s="44"/>
      <c r="FF16" s="44"/>
      <c r="FG16" s="44"/>
      <c r="FH16" s="44"/>
      <c r="FI16" s="44"/>
      <c r="FJ16" s="44"/>
      <c r="FK16" s="44"/>
      <c r="FL16" s="44"/>
      <c r="FM16" s="44"/>
      <c r="FN16" s="44"/>
      <c r="FO16" s="44"/>
      <c r="FP16" s="44"/>
      <c r="FQ16" s="44"/>
      <c r="FR16" s="44"/>
      <c r="FS16" s="44"/>
      <c r="FT16" s="44"/>
      <c r="FU16" s="44"/>
      <c r="FV16" s="44"/>
      <c r="FW16" s="44"/>
      <c r="FX16" s="44"/>
      <c r="FY16" s="44"/>
      <c r="FZ16" s="44"/>
      <c r="GA16" s="44"/>
      <c r="GB16" s="44"/>
      <c r="GC16" s="44"/>
      <c r="GD16" s="44"/>
      <c r="GE16" s="44"/>
      <c r="GF16" s="44"/>
      <c r="GG16" s="44"/>
      <c r="GH16" s="44"/>
      <c r="GI16" s="44"/>
      <c r="GJ16" s="44"/>
      <c r="GK16" s="44"/>
      <c r="GL16" s="44"/>
    </row>
    <row r="17" spans="1:194" ht="21">
      <c r="A17" s="25" t="s">
        <v>37</v>
      </c>
      <c r="B17" s="26" t="s">
        <v>33</v>
      </c>
      <c r="C17" s="26" t="s">
        <v>34</v>
      </c>
      <c r="D17" s="27">
        <v>22</v>
      </c>
      <c r="E17" s="28">
        <v>27</v>
      </c>
      <c r="F17" s="28">
        <v>37</v>
      </c>
      <c r="G17" s="28">
        <v>93</v>
      </c>
      <c r="H17" s="28">
        <v>30</v>
      </c>
      <c r="I17" s="28">
        <v>32</v>
      </c>
      <c r="J17" s="28">
        <v>30</v>
      </c>
      <c r="K17" s="29">
        <v>37</v>
      </c>
      <c r="L17" s="30">
        <v>29</v>
      </c>
      <c r="M17" s="27">
        <f t="shared" si="0"/>
        <v>5</v>
      </c>
      <c r="N17" s="28">
        <f t="shared" si="0"/>
        <v>10</v>
      </c>
      <c r="O17" s="28">
        <f t="shared" si="0"/>
        <v>56</v>
      </c>
      <c r="P17" s="28">
        <f t="shared" si="0"/>
        <v>-63</v>
      </c>
      <c r="Q17" s="28">
        <f t="shared" si="0"/>
        <v>2</v>
      </c>
      <c r="R17" s="28">
        <f t="shared" si="0"/>
        <v>-2</v>
      </c>
      <c r="S17" s="31">
        <f t="shared" si="0"/>
        <v>7</v>
      </c>
      <c r="T17" s="32">
        <f t="shared" si="0"/>
        <v>-8</v>
      </c>
      <c r="U17" s="39">
        <f t="shared" si="1"/>
        <v>22.727272727272727</v>
      </c>
      <c r="V17" s="40">
        <f t="shared" si="1"/>
        <v>37.037037037037038</v>
      </c>
      <c r="W17" s="40">
        <f t="shared" si="1"/>
        <v>151.35135135135135</v>
      </c>
      <c r="X17" s="40">
        <f t="shared" si="1"/>
        <v>-67.741935483870961</v>
      </c>
      <c r="Y17" s="40">
        <f t="shared" si="1"/>
        <v>6.666666666666667</v>
      </c>
      <c r="Z17" s="40">
        <f t="shared" si="1"/>
        <v>-6.25</v>
      </c>
      <c r="AA17" s="41">
        <f t="shared" si="1"/>
        <v>23.333333333333332</v>
      </c>
      <c r="AB17" s="41">
        <f t="shared" si="1"/>
        <v>-21.621621621621621</v>
      </c>
      <c r="AC17" s="39">
        <f t="shared" si="2"/>
        <v>3</v>
      </c>
      <c r="AD17" s="42">
        <f t="shared" si="3"/>
        <v>0.1111111111111111</v>
      </c>
      <c r="AE17" s="39">
        <f t="shared" si="4"/>
        <v>7</v>
      </c>
      <c r="AF17" s="43">
        <f t="shared" si="5"/>
        <v>0.23333333333333334</v>
      </c>
      <c r="AG17" s="40">
        <f t="shared" si="6"/>
        <v>-1</v>
      </c>
      <c r="AH17" s="43">
        <f t="shared" si="7"/>
        <v>-3.3333333333333333E-2</v>
      </c>
      <c r="AI17" s="26" t="s">
        <v>37</v>
      </c>
    </row>
    <row r="18" spans="1:194" s="45" customFormat="1" ht="30.75">
      <c r="A18" s="46" t="s">
        <v>38</v>
      </c>
      <c r="B18" s="47" t="s">
        <v>39</v>
      </c>
      <c r="C18" s="47" t="s">
        <v>34</v>
      </c>
      <c r="D18" s="48">
        <v>13</v>
      </c>
      <c r="E18" s="49">
        <v>13</v>
      </c>
      <c r="F18" s="49">
        <v>15</v>
      </c>
      <c r="G18" s="49">
        <v>10</v>
      </c>
      <c r="H18" s="49">
        <v>18</v>
      </c>
      <c r="I18" s="49">
        <v>20</v>
      </c>
      <c r="J18" s="49">
        <v>26</v>
      </c>
      <c r="K18" s="61">
        <v>33</v>
      </c>
      <c r="L18" s="51">
        <v>33</v>
      </c>
      <c r="M18" s="48">
        <f t="shared" si="0"/>
        <v>0</v>
      </c>
      <c r="N18" s="49">
        <f t="shared" si="0"/>
        <v>2</v>
      </c>
      <c r="O18" s="49">
        <f t="shared" si="0"/>
        <v>-5</v>
      </c>
      <c r="P18" s="49">
        <f t="shared" si="0"/>
        <v>8</v>
      </c>
      <c r="Q18" s="49">
        <f t="shared" si="0"/>
        <v>2</v>
      </c>
      <c r="R18" s="49">
        <f t="shared" si="0"/>
        <v>6</v>
      </c>
      <c r="S18" s="52">
        <f t="shared" si="0"/>
        <v>7</v>
      </c>
      <c r="T18" s="53">
        <f t="shared" si="0"/>
        <v>0</v>
      </c>
      <c r="U18" s="54">
        <f t="shared" si="1"/>
        <v>0</v>
      </c>
      <c r="V18" s="55">
        <f t="shared" si="1"/>
        <v>15.384615384615385</v>
      </c>
      <c r="W18" s="55">
        <f t="shared" si="1"/>
        <v>-33.333333333333329</v>
      </c>
      <c r="X18" s="55">
        <f t="shared" si="1"/>
        <v>80</v>
      </c>
      <c r="Y18" s="55">
        <f t="shared" si="1"/>
        <v>11.111111111111111</v>
      </c>
      <c r="Z18" s="55">
        <f t="shared" si="1"/>
        <v>30</v>
      </c>
      <c r="AA18" s="56">
        <f t="shared" si="1"/>
        <v>26.923076923076923</v>
      </c>
      <c r="AB18" s="56">
        <f t="shared" si="1"/>
        <v>0</v>
      </c>
      <c r="AC18" s="54">
        <f t="shared" si="2"/>
        <v>5</v>
      </c>
      <c r="AD18" s="57">
        <f t="shared" si="3"/>
        <v>0.38461538461538464</v>
      </c>
      <c r="AE18" s="54">
        <f t="shared" si="4"/>
        <v>15</v>
      </c>
      <c r="AF18" s="58">
        <f t="shared" si="5"/>
        <v>0.83333333333333337</v>
      </c>
      <c r="AG18" s="55">
        <f t="shared" si="6"/>
        <v>15</v>
      </c>
      <c r="AH18" s="58">
        <f t="shared" si="7"/>
        <v>0.83333333333333337</v>
      </c>
      <c r="AI18" s="47" t="s">
        <v>38</v>
      </c>
      <c r="AJ18" s="44"/>
      <c r="AK18" s="44"/>
      <c r="AL18" s="44"/>
      <c r="AM18" s="44"/>
      <c r="AN18" s="44"/>
      <c r="AO18" s="44"/>
      <c r="AP18" s="44"/>
      <c r="AQ18" s="44"/>
      <c r="AR18" s="44"/>
      <c r="AS18" s="44"/>
      <c r="AT18" s="44"/>
      <c r="AU18" s="44"/>
      <c r="AV18" s="44"/>
      <c r="AW18" s="44"/>
      <c r="AX18" s="44"/>
      <c r="AY18" s="44"/>
      <c r="AZ18" s="44"/>
      <c r="BA18" s="44"/>
      <c r="BB18" s="44"/>
      <c r="BC18" s="44"/>
      <c r="BD18" s="44"/>
      <c r="BE18" s="44"/>
      <c r="BF18" s="44"/>
      <c r="BG18" s="44"/>
      <c r="BH18" s="44"/>
      <c r="BI18" s="44"/>
      <c r="BJ18" s="44"/>
      <c r="BK18" s="44"/>
      <c r="BL18" s="44"/>
      <c r="BM18" s="44"/>
      <c r="BN18" s="44"/>
      <c r="BO18" s="44"/>
      <c r="BP18" s="44"/>
      <c r="BQ18" s="44"/>
      <c r="BR18" s="44"/>
      <c r="BS18" s="44"/>
      <c r="BT18" s="44"/>
      <c r="BU18" s="44"/>
      <c r="BV18" s="44"/>
      <c r="BW18" s="44"/>
      <c r="BX18" s="44"/>
      <c r="BY18" s="44"/>
      <c r="BZ18" s="44"/>
      <c r="CA18" s="44"/>
      <c r="CB18" s="44"/>
      <c r="CC18" s="44"/>
      <c r="CD18" s="44"/>
      <c r="CE18" s="44"/>
      <c r="CF18" s="44"/>
      <c r="CG18" s="44"/>
      <c r="CH18" s="44"/>
      <c r="CI18" s="44"/>
      <c r="CJ18" s="44"/>
      <c r="CK18" s="44"/>
      <c r="CL18" s="44"/>
      <c r="CM18" s="44"/>
      <c r="CN18" s="44"/>
      <c r="CO18" s="44"/>
      <c r="CP18" s="44"/>
      <c r="CQ18" s="44"/>
      <c r="CR18" s="44"/>
      <c r="CS18" s="44"/>
      <c r="CT18" s="44"/>
      <c r="CU18" s="44"/>
      <c r="CV18" s="44"/>
      <c r="CW18" s="44"/>
      <c r="CX18" s="44"/>
      <c r="CY18" s="44"/>
      <c r="CZ18" s="44"/>
      <c r="DA18" s="44"/>
      <c r="DB18" s="44"/>
      <c r="DC18" s="44"/>
      <c r="DD18" s="44"/>
      <c r="DE18" s="44"/>
      <c r="DF18" s="44"/>
      <c r="DG18" s="44"/>
      <c r="DH18" s="44"/>
      <c r="DI18" s="44"/>
      <c r="DJ18" s="44"/>
      <c r="DK18" s="44"/>
      <c r="DL18" s="44"/>
      <c r="DM18" s="44"/>
      <c r="DN18" s="44"/>
      <c r="DO18" s="44"/>
      <c r="DP18" s="44"/>
      <c r="DQ18" s="44"/>
      <c r="DR18" s="44"/>
      <c r="DS18" s="44"/>
      <c r="DT18" s="44"/>
      <c r="DU18" s="44"/>
      <c r="DV18" s="44"/>
      <c r="DW18" s="44"/>
      <c r="DX18" s="44"/>
      <c r="DY18" s="44"/>
      <c r="DZ18" s="44"/>
      <c r="EA18" s="44"/>
      <c r="EB18" s="44"/>
      <c r="EC18" s="44"/>
      <c r="ED18" s="44"/>
      <c r="EE18" s="44"/>
      <c r="EF18" s="44"/>
      <c r="EG18" s="44"/>
      <c r="EH18" s="44"/>
      <c r="EI18" s="44"/>
      <c r="EJ18" s="44"/>
      <c r="EK18" s="44"/>
      <c r="EL18" s="44"/>
      <c r="EM18" s="44"/>
      <c r="EN18" s="44"/>
      <c r="EO18" s="44"/>
      <c r="EP18" s="44"/>
      <c r="EQ18" s="44"/>
      <c r="ER18" s="44"/>
      <c r="ES18" s="44"/>
      <c r="ET18" s="44"/>
      <c r="EU18" s="44"/>
      <c r="EV18" s="44"/>
      <c r="EW18" s="44"/>
      <c r="EX18" s="44"/>
      <c r="EY18" s="44"/>
      <c r="EZ18" s="44"/>
      <c r="FA18" s="44"/>
      <c r="FB18" s="44"/>
      <c r="FC18" s="44"/>
      <c r="FD18" s="44"/>
      <c r="FE18" s="44"/>
      <c r="FF18" s="44"/>
      <c r="FG18" s="44"/>
      <c r="FH18" s="44"/>
      <c r="FI18" s="44"/>
      <c r="FJ18" s="44"/>
      <c r="FK18" s="44"/>
      <c r="FL18" s="44"/>
      <c r="FM18" s="44"/>
      <c r="FN18" s="44"/>
      <c r="FO18" s="44"/>
      <c r="FP18" s="44"/>
      <c r="FQ18" s="44"/>
      <c r="FR18" s="44"/>
      <c r="FS18" s="44"/>
      <c r="FT18" s="44"/>
      <c r="FU18" s="44"/>
      <c r="FV18" s="44"/>
      <c r="FW18" s="44"/>
      <c r="FX18" s="44"/>
      <c r="FY18" s="44"/>
      <c r="FZ18" s="44"/>
      <c r="GA18" s="44"/>
      <c r="GB18" s="44"/>
      <c r="GC18" s="44"/>
      <c r="GD18" s="44"/>
      <c r="GE18" s="44"/>
      <c r="GF18" s="44"/>
      <c r="GG18" s="44"/>
      <c r="GH18" s="44"/>
      <c r="GI18" s="44"/>
      <c r="GJ18" s="44"/>
      <c r="GK18" s="44"/>
      <c r="GL18" s="44"/>
    </row>
    <row r="19" spans="1:194" ht="30.75">
      <c r="A19" s="25" t="s">
        <v>40</v>
      </c>
      <c r="B19" s="26" t="s">
        <v>39</v>
      </c>
      <c r="C19" s="26" t="s">
        <v>34</v>
      </c>
      <c r="D19" s="27">
        <v>22</v>
      </c>
      <c r="E19" s="28">
        <v>24</v>
      </c>
      <c r="F19" s="28">
        <v>26</v>
      </c>
      <c r="G19" s="28">
        <v>24</v>
      </c>
      <c r="H19" s="28">
        <v>32</v>
      </c>
      <c r="I19" s="28">
        <v>22</v>
      </c>
      <c r="J19" s="28">
        <v>32</v>
      </c>
      <c r="K19" s="59">
        <v>49</v>
      </c>
      <c r="L19" s="30">
        <v>44</v>
      </c>
      <c r="M19" s="27">
        <f t="shared" si="0"/>
        <v>2</v>
      </c>
      <c r="N19" s="28">
        <f t="shared" si="0"/>
        <v>2</v>
      </c>
      <c r="O19" s="28">
        <f t="shared" si="0"/>
        <v>-2</v>
      </c>
      <c r="P19" s="28">
        <f t="shared" si="0"/>
        <v>8</v>
      </c>
      <c r="Q19" s="28">
        <f t="shared" si="0"/>
        <v>-10</v>
      </c>
      <c r="R19" s="28">
        <f t="shared" si="0"/>
        <v>10</v>
      </c>
      <c r="S19" s="31">
        <f t="shared" si="0"/>
        <v>17</v>
      </c>
      <c r="T19" s="32">
        <f t="shared" si="0"/>
        <v>-5</v>
      </c>
      <c r="U19" s="39">
        <f t="shared" si="1"/>
        <v>9.0909090909090917</v>
      </c>
      <c r="V19" s="40">
        <f t="shared" si="1"/>
        <v>8.3333333333333321</v>
      </c>
      <c r="W19" s="40">
        <f t="shared" si="1"/>
        <v>-7.6923076923076925</v>
      </c>
      <c r="X19" s="40">
        <f t="shared" si="1"/>
        <v>33.333333333333329</v>
      </c>
      <c r="Y19" s="40">
        <f t="shared" si="1"/>
        <v>-31.25</v>
      </c>
      <c r="Z19" s="40">
        <f t="shared" si="1"/>
        <v>45.454545454545453</v>
      </c>
      <c r="AA19" s="41">
        <f t="shared" si="1"/>
        <v>53.125</v>
      </c>
      <c r="AB19" s="41">
        <f t="shared" si="1"/>
        <v>-10.204081632653061</v>
      </c>
      <c r="AC19" s="39">
        <f t="shared" si="2"/>
        <v>8</v>
      </c>
      <c r="AD19" s="42">
        <f t="shared" si="3"/>
        <v>0.33333333333333331</v>
      </c>
      <c r="AE19" s="39">
        <f t="shared" si="4"/>
        <v>17</v>
      </c>
      <c r="AF19" s="43">
        <f t="shared" si="5"/>
        <v>0.53125</v>
      </c>
      <c r="AG19" s="40">
        <f t="shared" si="6"/>
        <v>12</v>
      </c>
      <c r="AH19" s="43">
        <f t="shared" si="7"/>
        <v>0.375</v>
      </c>
      <c r="AI19" s="26" t="s">
        <v>40</v>
      </c>
    </row>
    <row r="20" spans="1:194" s="45" customFormat="1" ht="21">
      <c r="A20" s="25" t="s">
        <v>41</v>
      </c>
      <c r="B20" s="26" t="s">
        <v>42</v>
      </c>
      <c r="C20" s="26" t="s">
        <v>34</v>
      </c>
      <c r="D20" s="27">
        <v>22</v>
      </c>
      <c r="E20" s="28">
        <v>36</v>
      </c>
      <c r="F20" s="28">
        <v>35</v>
      </c>
      <c r="G20" s="28">
        <v>40</v>
      </c>
      <c r="H20" s="28">
        <v>47</v>
      </c>
      <c r="I20" s="28">
        <v>51</v>
      </c>
      <c r="J20" s="28">
        <v>66</v>
      </c>
      <c r="K20" s="59">
        <v>71</v>
      </c>
      <c r="L20" s="30">
        <v>95</v>
      </c>
      <c r="M20" s="27">
        <f t="shared" si="0"/>
        <v>14</v>
      </c>
      <c r="N20" s="28">
        <f t="shared" si="0"/>
        <v>-1</v>
      </c>
      <c r="O20" s="28">
        <f t="shared" si="0"/>
        <v>5</v>
      </c>
      <c r="P20" s="28">
        <f t="shared" si="0"/>
        <v>7</v>
      </c>
      <c r="Q20" s="28">
        <f t="shared" si="0"/>
        <v>4</v>
      </c>
      <c r="R20" s="28">
        <f t="shared" si="0"/>
        <v>15</v>
      </c>
      <c r="S20" s="31">
        <f t="shared" si="0"/>
        <v>5</v>
      </c>
      <c r="T20" s="32">
        <f t="shared" si="0"/>
        <v>24</v>
      </c>
      <c r="U20" s="39">
        <f t="shared" si="1"/>
        <v>63.636363636363633</v>
      </c>
      <c r="V20" s="40">
        <f t="shared" si="1"/>
        <v>-2.7777777777777777</v>
      </c>
      <c r="W20" s="40">
        <f t="shared" si="1"/>
        <v>14.285714285714285</v>
      </c>
      <c r="X20" s="40">
        <f t="shared" si="1"/>
        <v>17.5</v>
      </c>
      <c r="Y20" s="40">
        <f t="shared" si="1"/>
        <v>8.5106382978723403</v>
      </c>
      <c r="Z20" s="40">
        <f t="shared" si="1"/>
        <v>29.411764705882355</v>
      </c>
      <c r="AA20" s="41">
        <f t="shared" si="1"/>
        <v>7.5757575757575761</v>
      </c>
      <c r="AB20" s="41">
        <f t="shared" si="1"/>
        <v>33.802816901408448</v>
      </c>
      <c r="AC20" s="39">
        <f t="shared" si="2"/>
        <v>11</v>
      </c>
      <c r="AD20" s="42">
        <f t="shared" si="3"/>
        <v>0.30555555555555558</v>
      </c>
      <c r="AE20" s="39">
        <f t="shared" si="4"/>
        <v>24</v>
      </c>
      <c r="AF20" s="43">
        <f t="shared" si="5"/>
        <v>0.51063829787234039</v>
      </c>
      <c r="AG20" s="40">
        <f t="shared" si="6"/>
        <v>48</v>
      </c>
      <c r="AH20" s="43">
        <f t="shared" si="7"/>
        <v>1.0212765957446808</v>
      </c>
      <c r="AI20" s="26" t="s">
        <v>41</v>
      </c>
      <c r="AJ20" s="44"/>
      <c r="AK20" s="44"/>
      <c r="AL20" s="44"/>
      <c r="AM20" s="44"/>
      <c r="AN20" s="44"/>
      <c r="AO20" s="44"/>
      <c r="AP20" s="44"/>
      <c r="AQ20" s="44"/>
      <c r="AR20" s="44"/>
      <c r="AS20" s="44"/>
      <c r="AT20" s="44"/>
      <c r="AU20" s="44"/>
      <c r="AV20" s="44"/>
      <c r="AW20" s="44"/>
      <c r="AX20" s="44"/>
      <c r="AY20" s="44"/>
      <c r="AZ20" s="44"/>
      <c r="BA20" s="44"/>
      <c r="BB20" s="44"/>
      <c r="BC20" s="44"/>
      <c r="BD20" s="44"/>
      <c r="BE20" s="44"/>
      <c r="BF20" s="44"/>
      <c r="BG20" s="44"/>
      <c r="BH20" s="44"/>
      <c r="BI20" s="44"/>
      <c r="BJ20" s="44"/>
      <c r="BK20" s="44"/>
      <c r="BL20" s="44"/>
      <c r="BM20" s="44"/>
      <c r="BN20" s="44"/>
      <c r="BO20" s="44"/>
      <c r="BP20" s="44"/>
      <c r="BQ20" s="44"/>
      <c r="BR20" s="44"/>
      <c r="BS20" s="44"/>
      <c r="BT20" s="44"/>
      <c r="BU20" s="44"/>
      <c r="BV20" s="44"/>
      <c r="BW20" s="44"/>
      <c r="BX20" s="44"/>
      <c r="BY20" s="44"/>
      <c r="BZ20" s="44"/>
      <c r="CA20" s="44"/>
      <c r="CB20" s="44"/>
      <c r="CC20" s="44"/>
      <c r="CD20" s="44"/>
      <c r="CE20" s="44"/>
      <c r="CF20" s="44"/>
      <c r="CG20" s="44"/>
      <c r="CH20" s="44"/>
      <c r="CI20" s="44"/>
      <c r="CJ20" s="44"/>
      <c r="CK20" s="44"/>
      <c r="CL20" s="44"/>
      <c r="CM20" s="44"/>
      <c r="CN20" s="44"/>
      <c r="CO20" s="44"/>
      <c r="CP20" s="44"/>
      <c r="CQ20" s="44"/>
      <c r="CR20" s="44"/>
      <c r="CS20" s="44"/>
      <c r="CT20" s="44"/>
      <c r="CU20" s="44"/>
      <c r="CV20" s="44"/>
      <c r="CW20" s="44"/>
      <c r="CX20" s="44"/>
      <c r="CY20" s="44"/>
      <c r="CZ20" s="44"/>
      <c r="DA20" s="44"/>
      <c r="DB20" s="44"/>
      <c r="DC20" s="44"/>
      <c r="DD20" s="44"/>
      <c r="DE20" s="44"/>
      <c r="DF20" s="44"/>
      <c r="DG20" s="44"/>
      <c r="DH20" s="44"/>
      <c r="DI20" s="44"/>
      <c r="DJ20" s="44"/>
      <c r="DK20" s="44"/>
      <c r="DL20" s="44"/>
      <c r="DM20" s="44"/>
      <c r="DN20" s="44"/>
      <c r="DO20" s="44"/>
      <c r="DP20" s="44"/>
      <c r="DQ20" s="44"/>
      <c r="DR20" s="44"/>
      <c r="DS20" s="44"/>
      <c r="DT20" s="44"/>
      <c r="DU20" s="44"/>
      <c r="DV20" s="44"/>
      <c r="DW20" s="44"/>
      <c r="DX20" s="44"/>
      <c r="DY20" s="44"/>
      <c r="DZ20" s="44"/>
      <c r="EA20" s="44"/>
      <c r="EB20" s="44"/>
      <c r="EC20" s="44"/>
      <c r="ED20" s="44"/>
      <c r="EE20" s="44"/>
      <c r="EF20" s="44"/>
      <c r="EG20" s="44"/>
      <c r="EH20" s="44"/>
      <c r="EI20" s="44"/>
      <c r="EJ20" s="44"/>
      <c r="EK20" s="44"/>
      <c r="EL20" s="44"/>
      <c r="EM20" s="44"/>
      <c r="EN20" s="44"/>
      <c r="EO20" s="44"/>
      <c r="EP20" s="44"/>
      <c r="EQ20" s="44"/>
      <c r="ER20" s="44"/>
      <c r="ES20" s="44"/>
      <c r="ET20" s="44"/>
      <c r="EU20" s="44"/>
      <c r="EV20" s="44"/>
      <c r="EW20" s="44"/>
      <c r="EX20" s="44"/>
      <c r="EY20" s="44"/>
      <c r="EZ20" s="44"/>
      <c r="FA20" s="44"/>
      <c r="FB20" s="44"/>
      <c r="FC20" s="44"/>
      <c r="FD20" s="44"/>
      <c r="FE20" s="44"/>
      <c r="FF20" s="44"/>
      <c r="FG20" s="44"/>
      <c r="FH20" s="44"/>
      <c r="FI20" s="44"/>
      <c r="FJ20" s="44"/>
      <c r="FK20" s="44"/>
      <c r="FL20" s="44"/>
      <c r="FM20" s="44"/>
      <c r="FN20" s="44"/>
      <c r="FO20" s="44"/>
      <c r="FP20" s="44"/>
      <c r="FQ20" s="44"/>
      <c r="FR20" s="44"/>
      <c r="FS20" s="44"/>
      <c r="FT20" s="44"/>
      <c r="FU20" s="44"/>
      <c r="FV20" s="44"/>
      <c r="FW20" s="44"/>
      <c r="FX20" s="44"/>
      <c r="FY20" s="44"/>
      <c r="FZ20" s="44"/>
      <c r="GA20" s="44"/>
      <c r="GB20" s="44"/>
      <c r="GC20" s="44"/>
      <c r="GD20" s="44"/>
      <c r="GE20" s="44"/>
      <c r="GF20" s="44"/>
      <c r="GG20" s="44"/>
      <c r="GH20" s="44"/>
      <c r="GI20" s="44"/>
      <c r="GJ20" s="44"/>
      <c r="GK20" s="44"/>
      <c r="GL20" s="44"/>
    </row>
    <row r="21" spans="1:194">
      <c r="A21" s="25" t="s">
        <v>43</v>
      </c>
      <c r="B21" s="26" t="s">
        <v>44</v>
      </c>
      <c r="C21" s="26" t="s">
        <v>34</v>
      </c>
      <c r="D21" s="27">
        <v>63</v>
      </c>
      <c r="E21" s="28">
        <v>64</v>
      </c>
      <c r="F21" s="28">
        <v>59</v>
      </c>
      <c r="G21" s="28">
        <v>62</v>
      </c>
      <c r="H21" s="28">
        <v>91</v>
      </c>
      <c r="I21" s="28">
        <v>102</v>
      </c>
      <c r="J21" s="28">
        <v>140</v>
      </c>
      <c r="K21" s="59">
        <v>158</v>
      </c>
      <c r="L21" s="30">
        <v>132</v>
      </c>
      <c r="M21" s="27">
        <f t="shared" si="0"/>
        <v>1</v>
      </c>
      <c r="N21" s="28">
        <f t="shared" si="0"/>
        <v>-5</v>
      </c>
      <c r="O21" s="28">
        <f t="shared" si="0"/>
        <v>3</v>
      </c>
      <c r="P21" s="28">
        <f t="shared" si="0"/>
        <v>29</v>
      </c>
      <c r="Q21" s="28">
        <f t="shared" si="0"/>
        <v>11</v>
      </c>
      <c r="R21" s="28">
        <f t="shared" si="0"/>
        <v>38</v>
      </c>
      <c r="S21" s="31">
        <f t="shared" si="0"/>
        <v>18</v>
      </c>
      <c r="T21" s="32">
        <f t="shared" si="0"/>
        <v>-26</v>
      </c>
      <c r="U21" s="39">
        <f t="shared" si="1"/>
        <v>1.5873015873015872</v>
      </c>
      <c r="V21" s="40">
        <f t="shared" si="1"/>
        <v>-7.8125</v>
      </c>
      <c r="W21" s="40">
        <f t="shared" si="1"/>
        <v>5.0847457627118651</v>
      </c>
      <c r="X21" s="40">
        <f t="shared" si="1"/>
        <v>46.774193548387096</v>
      </c>
      <c r="Y21" s="40">
        <f t="shared" si="1"/>
        <v>12.087912087912088</v>
      </c>
      <c r="Z21" s="40">
        <f t="shared" si="1"/>
        <v>37.254901960784316</v>
      </c>
      <c r="AA21" s="41">
        <f t="shared" si="1"/>
        <v>12.857142857142856</v>
      </c>
      <c r="AB21" s="41">
        <f t="shared" si="1"/>
        <v>-16.455696202531644</v>
      </c>
      <c r="AC21" s="39">
        <f t="shared" si="2"/>
        <v>27</v>
      </c>
      <c r="AD21" s="42">
        <f t="shared" si="3"/>
        <v>0.421875</v>
      </c>
      <c r="AE21" s="39">
        <f t="shared" si="4"/>
        <v>67</v>
      </c>
      <c r="AF21" s="43">
        <f t="shared" si="5"/>
        <v>0.73626373626373631</v>
      </c>
      <c r="AG21" s="40">
        <f t="shared" si="6"/>
        <v>41</v>
      </c>
      <c r="AH21" s="43">
        <f t="shared" si="7"/>
        <v>0.45054945054945056</v>
      </c>
      <c r="AI21" s="26" t="s">
        <v>43</v>
      </c>
    </row>
    <row r="22" spans="1:194" s="45" customFormat="1">
      <c r="A22" s="46" t="s">
        <v>45</v>
      </c>
      <c r="B22" s="47" t="s">
        <v>44</v>
      </c>
      <c r="C22" s="47" t="s">
        <v>34</v>
      </c>
      <c r="D22" s="48"/>
      <c r="E22" s="49"/>
      <c r="F22" s="49"/>
      <c r="G22" s="49"/>
      <c r="H22" s="49">
        <v>34</v>
      </c>
      <c r="I22" s="49">
        <v>42</v>
      </c>
      <c r="J22" s="49">
        <v>39</v>
      </c>
      <c r="K22" s="50">
        <v>56</v>
      </c>
      <c r="L22" s="51">
        <v>60</v>
      </c>
      <c r="M22" s="48">
        <f t="shared" si="0"/>
        <v>0</v>
      </c>
      <c r="N22" s="49">
        <f t="shared" si="0"/>
        <v>0</v>
      </c>
      <c r="O22" s="49">
        <f t="shared" si="0"/>
        <v>0</v>
      </c>
      <c r="P22" s="49">
        <f t="shared" si="0"/>
        <v>34</v>
      </c>
      <c r="Q22" s="49">
        <f t="shared" si="0"/>
        <v>8</v>
      </c>
      <c r="R22" s="49">
        <f t="shared" si="0"/>
        <v>-3</v>
      </c>
      <c r="S22" s="52">
        <f t="shared" si="0"/>
        <v>17</v>
      </c>
      <c r="T22" s="53">
        <f t="shared" si="0"/>
        <v>4</v>
      </c>
      <c r="U22" s="54"/>
      <c r="V22" s="55"/>
      <c r="W22" s="55"/>
      <c r="X22" s="55"/>
      <c r="Y22" s="55">
        <f t="shared" ref="Y22:AB42" si="8">Q22/H22*100</f>
        <v>23.52941176470588</v>
      </c>
      <c r="Z22" s="55">
        <f t="shared" si="8"/>
        <v>-7.1428571428571423</v>
      </c>
      <c r="AA22" s="56">
        <f t="shared" si="8"/>
        <v>43.589743589743591</v>
      </c>
      <c r="AB22" s="56">
        <f t="shared" si="8"/>
        <v>7.1428571428571423</v>
      </c>
      <c r="AC22" s="54">
        <f t="shared" si="2"/>
        <v>34</v>
      </c>
      <c r="AD22" s="57" t="s">
        <v>46</v>
      </c>
      <c r="AE22" s="54">
        <f t="shared" si="4"/>
        <v>22</v>
      </c>
      <c r="AF22" s="58">
        <f t="shared" si="5"/>
        <v>0.6470588235294118</v>
      </c>
      <c r="AG22" s="55">
        <f t="shared" si="6"/>
        <v>26</v>
      </c>
      <c r="AH22" s="58">
        <f t="shared" si="7"/>
        <v>0.76470588235294112</v>
      </c>
      <c r="AI22" s="47" t="s">
        <v>45</v>
      </c>
      <c r="AJ22" s="44"/>
      <c r="AK22" s="44"/>
      <c r="AL22" s="44"/>
      <c r="AM22" s="44"/>
      <c r="AN22" s="44"/>
      <c r="AO22" s="44"/>
      <c r="AP22" s="44"/>
      <c r="AQ22" s="44"/>
      <c r="AR22" s="44"/>
      <c r="AS22" s="44"/>
      <c r="AT22" s="44"/>
      <c r="AU22" s="44"/>
      <c r="AV22" s="44"/>
      <c r="AW22" s="44"/>
      <c r="AX22" s="44"/>
      <c r="AY22" s="44"/>
      <c r="AZ22" s="44"/>
      <c r="BA22" s="44"/>
      <c r="BB22" s="44"/>
      <c r="BC22" s="44"/>
      <c r="BD22" s="44"/>
      <c r="BE22" s="44"/>
      <c r="BF22" s="44"/>
      <c r="BG22" s="44"/>
      <c r="BH22" s="44"/>
      <c r="BI22" s="44"/>
      <c r="BJ22" s="44"/>
      <c r="BK22" s="44"/>
      <c r="BL22" s="44"/>
      <c r="BM22" s="44"/>
      <c r="BN22" s="44"/>
      <c r="BO22" s="44"/>
      <c r="BP22" s="44"/>
      <c r="BQ22" s="44"/>
      <c r="BR22" s="44"/>
      <c r="BS22" s="44"/>
      <c r="BT22" s="44"/>
      <c r="BU22" s="44"/>
      <c r="BV22" s="44"/>
      <c r="BW22" s="44"/>
      <c r="BX22" s="44"/>
      <c r="BY22" s="44"/>
      <c r="BZ22" s="44"/>
      <c r="CA22" s="44"/>
      <c r="CB22" s="44"/>
      <c r="CC22" s="44"/>
      <c r="CD22" s="44"/>
      <c r="CE22" s="44"/>
      <c r="CF22" s="44"/>
      <c r="CG22" s="44"/>
      <c r="CH22" s="44"/>
      <c r="CI22" s="44"/>
      <c r="CJ22" s="44"/>
      <c r="CK22" s="44"/>
      <c r="CL22" s="44"/>
      <c r="CM22" s="44"/>
      <c r="CN22" s="44"/>
      <c r="CO22" s="44"/>
      <c r="CP22" s="44"/>
      <c r="CQ22" s="44"/>
      <c r="CR22" s="44"/>
      <c r="CS22" s="44"/>
      <c r="CT22" s="44"/>
      <c r="CU22" s="44"/>
      <c r="CV22" s="44"/>
      <c r="CW22" s="44"/>
      <c r="CX22" s="44"/>
      <c r="CY22" s="44"/>
      <c r="CZ22" s="44"/>
      <c r="DA22" s="44"/>
      <c r="DB22" s="44"/>
      <c r="DC22" s="44"/>
      <c r="DD22" s="44"/>
      <c r="DE22" s="44"/>
      <c r="DF22" s="44"/>
      <c r="DG22" s="44"/>
      <c r="DH22" s="44"/>
      <c r="DI22" s="44"/>
      <c r="DJ22" s="44"/>
      <c r="DK22" s="44"/>
      <c r="DL22" s="44"/>
      <c r="DM22" s="44"/>
      <c r="DN22" s="44"/>
      <c r="DO22" s="44"/>
      <c r="DP22" s="44"/>
      <c r="DQ22" s="44"/>
      <c r="DR22" s="44"/>
      <c r="DS22" s="44"/>
      <c r="DT22" s="44"/>
      <c r="DU22" s="44"/>
      <c r="DV22" s="44"/>
      <c r="DW22" s="44"/>
      <c r="DX22" s="44"/>
      <c r="DY22" s="44"/>
      <c r="DZ22" s="44"/>
      <c r="EA22" s="44"/>
      <c r="EB22" s="44"/>
      <c r="EC22" s="44"/>
      <c r="ED22" s="44"/>
      <c r="EE22" s="44"/>
      <c r="EF22" s="44"/>
      <c r="EG22" s="44"/>
      <c r="EH22" s="44"/>
      <c r="EI22" s="44"/>
      <c r="EJ22" s="44"/>
      <c r="EK22" s="44"/>
      <c r="EL22" s="44"/>
      <c r="EM22" s="44"/>
      <c r="EN22" s="44"/>
      <c r="EO22" s="44"/>
      <c r="EP22" s="44"/>
      <c r="EQ22" s="44"/>
      <c r="ER22" s="44"/>
      <c r="ES22" s="44"/>
      <c r="ET22" s="44"/>
      <c r="EU22" s="44"/>
      <c r="EV22" s="44"/>
      <c r="EW22" s="44"/>
      <c r="EX22" s="44"/>
      <c r="EY22" s="44"/>
      <c r="EZ22" s="44"/>
      <c r="FA22" s="44"/>
      <c r="FB22" s="44"/>
      <c r="FC22" s="44"/>
      <c r="FD22" s="44"/>
      <c r="FE22" s="44"/>
      <c r="FF22" s="44"/>
      <c r="FG22" s="44"/>
      <c r="FH22" s="44"/>
      <c r="FI22" s="44"/>
      <c r="FJ22" s="44"/>
      <c r="FK22" s="44"/>
      <c r="FL22" s="44"/>
      <c r="FM22" s="44"/>
      <c r="FN22" s="44"/>
      <c r="FO22" s="44"/>
      <c r="FP22" s="44"/>
      <c r="FQ22" s="44"/>
      <c r="FR22" s="44"/>
      <c r="FS22" s="44"/>
      <c r="FT22" s="44"/>
      <c r="FU22" s="44"/>
      <c r="FV22" s="44"/>
      <c r="FW22" s="44"/>
      <c r="FX22" s="44"/>
      <c r="FY22" s="44"/>
      <c r="FZ22" s="44"/>
      <c r="GA22" s="44"/>
      <c r="GB22" s="44"/>
      <c r="GC22" s="44"/>
      <c r="GD22" s="44"/>
      <c r="GE22" s="44"/>
      <c r="GF22" s="44"/>
      <c r="GG22" s="44"/>
      <c r="GH22" s="44"/>
      <c r="GI22" s="44"/>
      <c r="GJ22" s="44"/>
      <c r="GK22" s="44"/>
      <c r="GL22" s="44"/>
    </row>
    <row r="23" spans="1:194" ht="21">
      <c r="A23" s="46" t="s">
        <v>47</v>
      </c>
      <c r="B23" s="47" t="s">
        <v>48</v>
      </c>
      <c r="C23" s="47" t="s">
        <v>49</v>
      </c>
      <c r="D23" s="48">
        <v>48</v>
      </c>
      <c r="E23" s="49">
        <v>49</v>
      </c>
      <c r="F23" s="49">
        <v>56</v>
      </c>
      <c r="G23" s="49">
        <v>49</v>
      </c>
      <c r="H23" s="49">
        <v>40</v>
      </c>
      <c r="I23" s="49">
        <v>48</v>
      </c>
      <c r="J23" s="49">
        <v>70</v>
      </c>
      <c r="K23" s="50">
        <v>71</v>
      </c>
      <c r="L23" s="51">
        <v>52</v>
      </c>
      <c r="M23" s="48">
        <f t="shared" si="0"/>
        <v>1</v>
      </c>
      <c r="N23" s="49">
        <f t="shared" si="0"/>
        <v>7</v>
      </c>
      <c r="O23" s="49">
        <f t="shared" si="0"/>
        <v>-7</v>
      </c>
      <c r="P23" s="49">
        <f t="shared" si="0"/>
        <v>-9</v>
      </c>
      <c r="Q23" s="49">
        <f t="shared" si="0"/>
        <v>8</v>
      </c>
      <c r="R23" s="49">
        <f t="shared" si="0"/>
        <v>22</v>
      </c>
      <c r="S23" s="52">
        <f t="shared" si="0"/>
        <v>1</v>
      </c>
      <c r="T23" s="53">
        <f t="shared" si="0"/>
        <v>-19</v>
      </c>
      <c r="U23" s="54">
        <f t="shared" ref="U23:AA43" si="9">M23/D23*100</f>
        <v>2.083333333333333</v>
      </c>
      <c r="V23" s="55">
        <f t="shared" si="9"/>
        <v>14.285714285714285</v>
      </c>
      <c r="W23" s="55">
        <f t="shared" si="9"/>
        <v>-12.5</v>
      </c>
      <c r="X23" s="55">
        <f t="shared" si="9"/>
        <v>-18.367346938775512</v>
      </c>
      <c r="Y23" s="55">
        <f t="shared" si="8"/>
        <v>20</v>
      </c>
      <c r="Z23" s="55">
        <f t="shared" si="8"/>
        <v>45.833333333333329</v>
      </c>
      <c r="AA23" s="56">
        <f t="shared" si="8"/>
        <v>1.4285714285714286</v>
      </c>
      <c r="AB23" s="56">
        <f t="shared" si="8"/>
        <v>-26.760563380281688</v>
      </c>
      <c r="AC23" s="54">
        <f t="shared" si="2"/>
        <v>-9</v>
      </c>
      <c r="AD23" s="57">
        <f t="shared" ref="AD23:AD43" si="10">AC23/E23</f>
        <v>-0.18367346938775511</v>
      </c>
      <c r="AE23" s="54">
        <f t="shared" si="4"/>
        <v>31</v>
      </c>
      <c r="AF23" s="58">
        <f t="shared" si="5"/>
        <v>0.77500000000000002</v>
      </c>
      <c r="AG23" s="55">
        <f t="shared" si="6"/>
        <v>12</v>
      </c>
      <c r="AH23" s="58">
        <f t="shared" si="7"/>
        <v>0.3</v>
      </c>
      <c r="AI23" s="47" t="s">
        <v>47</v>
      </c>
    </row>
    <row r="24" spans="1:194" s="45" customFormat="1" ht="21">
      <c r="A24" s="25" t="s">
        <v>50</v>
      </c>
      <c r="B24" s="26" t="s">
        <v>48</v>
      </c>
      <c r="C24" s="26" t="s">
        <v>49</v>
      </c>
      <c r="D24" s="27">
        <v>137</v>
      </c>
      <c r="E24" s="28">
        <v>108</v>
      </c>
      <c r="F24" s="28">
        <v>163</v>
      </c>
      <c r="G24" s="28">
        <v>172</v>
      </c>
      <c r="H24" s="28">
        <v>186</v>
      </c>
      <c r="I24" s="28">
        <v>237</v>
      </c>
      <c r="J24" s="28">
        <v>462</v>
      </c>
      <c r="K24" s="29">
        <v>301</v>
      </c>
      <c r="L24" s="30">
        <v>218</v>
      </c>
      <c r="M24" s="27">
        <f t="shared" si="0"/>
        <v>-29</v>
      </c>
      <c r="N24" s="28">
        <f t="shared" si="0"/>
        <v>55</v>
      </c>
      <c r="O24" s="28">
        <f t="shared" si="0"/>
        <v>9</v>
      </c>
      <c r="P24" s="28">
        <f t="shared" si="0"/>
        <v>14</v>
      </c>
      <c r="Q24" s="28">
        <f t="shared" si="0"/>
        <v>51</v>
      </c>
      <c r="R24" s="28">
        <f t="shared" si="0"/>
        <v>225</v>
      </c>
      <c r="S24" s="31">
        <f t="shared" si="0"/>
        <v>-161</v>
      </c>
      <c r="T24" s="32">
        <f t="shared" si="0"/>
        <v>-83</v>
      </c>
      <c r="U24" s="39">
        <f t="shared" si="9"/>
        <v>-21.167883211678831</v>
      </c>
      <c r="V24" s="40">
        <f t="shared" si="9"/>
        <v>50.925925925925931</v>
      </c>
      <c r="W24" s="40">
        <f t="shared" si="9"/>
        <v>5.5214723926380369</v>
      </c>
      <c r="X24" s="40">
        <f t="shared" si="9"/>
        <v>8.1395348837209305</v>
      </c>
      <c r="Y24" s="40">
        <f t="shared" si="8"/>
        <v>27.419354838709676</v>
      </c>
      <c r="Z24" s="40">
        <f t="shared" si="8"/>
        <v>94.936708860759495</v>
      </c>
      <c r="AA24" s="41">
        <f t="shared" si="8"/>
        <v>-34.848484848484851</v>
      </c>
      <c r="AB24" s="41">
        <f t="shared" si="8"/>
        <v>-27.574750830564781</v>
      </c>
      <c r="AC24" s="39">
        <f t="shared" si="2"/>
        <v>78</v>
      </c>
      <c r="AD24" s="42">
        <f t="shared" si="10"/>
        <v>0.72222222222222221</v>
      </c>
      <c r="AE24" s="39">
        <f t="shared" si="4"/>
        <v>115</v>
      </c>
      <c r="AF24" s="43">
        <f t="shared" si="5"/>
        <v>0.61827956989247312</v>
      </c>
      <c r="AG24" s="40">
        <f t="shared" si="6"/>
        <v>32</v>
      </c>
      <c r="AH24" s="43">
        <f t="shared" si="7"/>
        <v>0.17204301075268819</v>
      </c>
      <c r="AI24" s="26" t="s">
        <v>50</v>
      </c>
      <c r="AJ24" s="44"/>
      <c r="AK24" s="44"/>
      <c r="AL24" s="44"/>
      <c r="AM24" s="44"/>
      <c r="AN24" s="44"/>
      <c r="AO24" s="44"/>
      <c r="AP24" s="44"/>
      <c r="AQ24" s="44"/>
      <c r="AR24" s="44"/>
      <c r="AS24" s="44"/>
      <c r="AT24" s="44"/>
      <c r="AU24" s="44"/>
      <c r="AV24" s="44"/>
      <c r="AW24" s="44"/>
      <c r="AX24" s="44"/>
      <c r="AY24" s="44"/>
      <c r="AZ24" s="44"/>
      <c r="BA24" s="44"/>
      <c r="BB24" s="44"/>
      <c r="BC24" s="44"/>
      <c r="BD24" s="44"/>
      <c r="BE24" s="44"/>
      <c r="BF24" s="44"/>
      <c r="BG24" s="44"/>
      <c r="BH24" s="44"/>
      <c r="BI24" s="44"/>
      <c r="BJ24" s="44"/>
      <c r="BK24" s="44"/>
      <c r="BL24" s="44"/>
      <c r="BM24" s="44"/>
      <c r="BN24" s="44"/>
      <c r="BO24" s="44"/>
      <c r="BP24" s="44"/>
      <c r="BQ24" s="44"/>
      <c r="BR24" s="44"/>
      <c r="BS24" s="44"/>
      <c r="BT24" s="44"/>
      <c r="BU24" s="44"/>
      <c r="BV24" s="44"/>
      <c r="BW24" s="44"/>
      <c r="BX24" s="44"/>
      <c r="BY24" s="44"/>
      <c r="BZ24" s="44"/>
      <c r="CA24" s="44"/>
      <c r="CB24" s="44"/>
      <c r="CC24" s="44"/>
      <c r="CD24" s="44"/>
      <c r="CE24" s="44"/>
      <c r="CF24" s="44"/>
      <c r="CG24" s="44"/>
      <c r="CH24" s="44"/>
      <c r="CI24" s="44"/>
      <c r="CJ24" s="44"/>
      <c r="CK24" s="44"/>
      <c r="CL24" s="44"/>
      <c r="CM24" s="44"/>
      <c r="CN24" s="44"/>
      <c r="CO24" s="44"/>
      <c r="CP24" s="44"/>
      <c r="CQ24" s="44"/>
      <c r="CR24" s="44"/>
      <c r="CS24" s="44"/>
      <c r="CT24" s="44"/>
      <c r="CU24" s="44"/>
      <c r="CV24" s="44"/>
      <c r="CW24" s="44"/>
      <c r="CX24" s="44"/>
      <c r="CY24" s="44"/>
      <c r="CZ24" s="44"/>
      <c r="DA24" s="44"/>
      <c r="DB24" s="44"/>
      <c r="DC24" s="44"/>
      <c r="DD24" s="44"/>
      <c r="DE24" s="44"/>
      <c r="DF24" s="44"/>
      <c r="DG24" s="44"/>
      <c r="DH24" s="44"/>
      <c r="DI24" s="44"/>
      <c r="DJ24" s="44"/>
      <c r="DK24" s="44"/>
      <c r="DL24" s="44"/>
      <c r="DM24" s="44"/>
      <c r="DN24" s="44"/>
      <c r="DO24" s="44"/>
      <c r="DP24" s="44"/>
      <c r="DQ24" s="44"/>
      <c r="DR24" s="44"/>
      <c r="DS24" s="44"/>
      <c r="DT24" s="44"/>
      <c r="DU24" s="44"/>
      <c r="DV24" s="44"/>
      <c r="DW24" s="44"/>
      <c r="DX24" s="44"/>
      <c r="DY24" s="44"/>
      <c r="DZ24" s="44"/>
      <c r="EA24" s="44"/>
      <c r="EB24" s="44"/>
      <c r="EC24" s="44"/>
      <c r="ED24" s="44"/>
      <c r="EE24" s="44"/>
      <c r="EF24" s="44"/>
      <c r="EG24" s="44"/>
      <c r="EH24" s="44"/>
      <c r="EI24" s="44"/>
      <c r="EJ24" s="44"/>
      <c r="EK24" s="44"/>
      <c r="EL24" s="44"/>
      <c r="EM24" s="44"/>
      <c r="EN24" s="44"/>
      <c r="EO24" s="44"/>
      <c r="EP24" s="44"/>
      <c r="EQ24" s="44"/>
      <c r="ER24" s="44"/>
      <c r="ES24" s="44"/>
      <c r="ET24" s="44"/>
      <c r="EU24" s="44"/>
      <c r="EV24" s="44"/>
      <c r="EW24" s="44"/>
      <c r="EX24" s="44"/>
      <c r="EY24" s="44"/>
      <c r="EZ24" s="44"/>
      <c r="FA24" s="44"/>
      <c r="FB24" s="44"/>
      <c r="FC24" s="44"/>
      <c r="FD24" s="44"/>
      <c r="FE24" s="44"/>
      <c r="FF24" s="44"/>
      <c r="FG24" s="44"/>
      <c r="FH24" s="44"/>
      <c r="FI24" s="44"/>
      <c r="FJ24" s="44"/>
      <c r="FK24" s="44"/>
      <c r="FL24" s="44"/>
      <c r="FM24" s="44"/>
      <c r="FN24" s="44"/>
      <c r="FO24" s="44"/>
      <c r="FP24" s="44"/>
      <c r="FQ24" s="44"/>
      <c r="FR24" s="44"/>
      <c r="FS24" s="44"/>
      <c r="FT24" s="44"/>
      <c r="FU24" s="44"/>
      <c r="FV24" s="44"/>
      <c r="FW24" s="44"/>
      <c r="FX24" s="44"/>
      <c r="FY24" s="44"/>
      <c r="FZ24" s="44"/>
      <c r="GA24" s="44"/>
      <c r="GB24" s="44"/>
      <c r="GC24" s="44"/>
      <c r="GD24" s="44"/>
      <c r="GE24" s="44"/>
      <c r="GF24" s="44"/>
      <c r="GG24" s="44"/>
      <c r="GH24" s="44"/>
      <c r="GI24" s="44"/>
      <c r="GJ24" s="44"/>
      <c r="GK24" s="44"/>
      <c r="GL24" s="44"/>
    </row>
    <row r="25" spans="1:194" ht="30.75">
      <c r="A25" s="46" t="s">
        <v>51</v>
      </c>
      <c r="B25" s="47" t="s">
        <v>48</v>
      </c>
      <c r="C25" s="47" t="s">
        <v>49</v>
      </c>
      <c r="D25" s="48">
        <v>102</v>
      </c>
      <c r="E25" s="49">
        <v>93</v>
      </c>
      <c r="F25" s="49">
        <v>146</v>
      </c>
      <c r="G25" s="49">
        <v>175</v>
      </c>
      <c r="H25" s="49">
        <v>161</v>
      </c>
      <c r="I25" s="49">
        <v>158</v>
      </c>
      <c r="J25" s="49">
        <v>133</v>
      </c>
      <c r="K25" s="61">
        <v>137</v>
      </c>
      <c r="L25" s="51">
        <v>148</v>
      </c>
      <c r="M25" s="48">
        <f t="shared" si="0"/>
        <v>-9</v>
      </c>
      <c r="N25" s="49">
        <f t="shared" si="0"/>
        <v>53</v>
      </c>
      <c r="O25" s="49">
        <f t="shared" si="0"/>
        <v>29</v>
      </c>
      <c r="P25" s="49">
        <f t="shared" si="0"/>
        <v>-14</v>
      </c>
      <c r="Q25" s="49">
        <f t="shared" si="0"/>
        <v>-3</v>
      </c>
      <c r="R25" s="49">
        <f t="shared" si="0"/>
        <v>-25</v>
      </c>
      <c r="S25" s="52">
        <f t="shared" si="0"/>
        <v>4</v>
      </c>
      <c r="T25" s="53">
        <f t="shared" si="0"/>
        <v>11</v>
      </c>
      <c r="U25" s="54">
        <f t="shared" si="9"/>
        <v>-8.8235294117647065</v>
      </c>
      <c r="V25" s="55">
        <f t="shared" si="9"/>
        <v>56.98924731182796</v>
      </c>
      <c r="W25" s="55">
        <f t="shared" si="9"/>
        <v>19.863013698630137</v>
      </c>
      <c r="X25" s="55">
        <f t="shared" si="9"/>
        <v>-8</v>
      </c>
      <c r="Y25" s="55">
        <f t="shared" si="8"/>
        <v>-1.8633540372670807</v>
      </c>
      <c r="Z25" s="55">
        <f t="shared" si="8"/>
        <v>-15.822784810126583</v>
      </c>
      <c r="AA25" s="56">
        <f t="shared" si="8"/>
        <v>3.007518796992481</v>
      </c>
      <c r="AB25" s="56">
        <f t="shared" si="8"/>
        <v>8.0291970802919703</v>
      </c>
      <c r="AC25" s="54">
        <f t="shared" si="2"/>
        <v>68</v>
      </c>
      <c r="AD25" s="57">
        <f t="shared" si="10"/>
        <v>0.73118279569892475</v>
      </c>
      <c r="AE25" s="54">
        <f t="shared" si="4"/>
        <v>-24</v>
      </c>
      <c r="AF25" s="58">
        <f t="shared" si="5"/>
        <v>-0.14906832298136646</v>
      </c>
      <c r="AG25" s="55">
        <f t="shared" si="6"/>
        <v>-13</v>
      </c>
      <c r="AH25" s="58">
        <f t="shared" si="7"/>
        <v>-8.0745341614906832E-2</v>
      </c>
      <c r="AI25" s="47" t="s">
        <v>51</v>
      </c>
    </row>
    <row r="26" spans="1:194" s="45" customFormat="1">
      <c r="A26" s="25" t="s">
        <v>52</v>
      </c>
      <c r="B26" s="26" t="s">
        <v>53</v>
      </c>
      <c r="C26" s="26" t="s">
        <v>49</v>
      </c>
      <c r="D26" s="27">
        <v>99</v>
      </c>
      <c r="E26" s="28">
        <v>22</v>
      </c>
      <c r="F26" s="28">
        <v>28</v>
      </c>
      <c r="G26" s="28">
        <v>41</v>
      </c>
      <c r="H26" s="28">
        <v>48</v>
      </c>
      <c r="I26" s="28">
        <v>44</v>
      </c>
      <c r="J26" s="28">
        <v>50</v>
      </c>
      <c r="K26" s="29">
        <v>59</v>
      </c>
      <c r="L26" s="38">
        <v>43</v>
      </c>
      <c r="M26" s="27">
        <f t="shared" si="0"/>
        <v>-77</v>
      </c>
      <c r="N26" s="28">
        <f t="shared" si="0"/>
        <v>6</v>
      </c>
      <c r="O26" s="28">
        <f t="shared" si="0"/>
        <v>13</v>
      </c>
      <c r="P26" s="28">
        <f t="shared" si="0"/>
        <v>7</v>
      </c>
      <c r="Q26" s="28">
        <f t="shared" si="0"/>
        <v>-4</v>
      </c>
      <c r="R26" s="28">
        <f t="shared" si="0"/>
        <v>6</v>
      </c>
      <c r="S26" s="31">
        <f t="shared" si="0"/>
        <v>9</v>
      </c>
      <c r="T26" s="32">
        <f t="shared" si="0"/>
        <v>-16</v>
      </c>
      <c r="U26" s="39">
        <f t="shared" si="9"/>
        <v>-77.777777777777786</v>
      </c>
      <c r="V26" s="40">
        <f t="shared" si="9"/>
        <v>27.27272727272727</v>
      </c>
      <c r="W26" s="40">
        <f t="shared" si="9"/>
        <v>46.428571428571431</v>
      </c>
      <c r="X26" s="40">
        <f t="shared" si="9"/>
        <v>17.073170731707318</v>
      </c>
      <c r="Y26" s="40">
        <f t="shared" si="8"/>
        <v>-8.3333333333333321</v>
      </c>
      <c r="Z26" s="40">
        <f t="shared" si="8"/>
        <v>13.636363636363635</v>
      </c>
      <c r="AA26" s="41">
        <f t="shared" si="8"/>
        <v>18</v>
      </c>
      <c r="AB26" s="41">
        <f t="shared" si="8"/>
        <v>-27.118644067796609</v>
      </c>
      <c r="AC26" s="39">
        <f t="shared" si="2"/>
        <v>26</v>
      </c>
      <c r="AD26" s="42">
        <f t="shared" si="10"/>
        <v>1.1818181818181819</v>
      </c>
      <c r="AE26" s="39">
        <f t="shared" si="4"/>
        <v>11</v>
      </c>
      <c r="AF26" s="43">
        <f t="shared" si="5"/>
        <v>0.22916666666666666</v>
      </c>
      <c r="AG26" s="40">
        <f t="shared" si="6"/>
        <v>-5</v>
      </c>
      <c r="AH26" s="43">
        <f t="shared" si="7"/>
        <v>-0.10416666666666667</v>
      </c>
      <c r="AI26" s="26" t="s">
        <v>52</v>
      </c>
      <c r="AJ26" s="44"/>
      <c r="AK26" s="44"/>
      <c r="AL26" s="44"/>
      <c r="AM26" s="44"/>
      <c r="AN26" s="44"/>
      <c r="AO26" s="44"/>
      <c r="AP26" s="44"/>
      <c r="AQ26" s="44"/>
      <c r="AR26" s="44"/>
      <c r="AS26" s="44"/>
      <c r="AT26" s="44"/>
      <c r="AU26" s="44"/>
      <c r="AV26" s="44"/>
      <c r="AW26" s="44"/>
      <c r="AX26" s="44"/>
      <c r="AY26" s="44"/>
      <c r="AZ26" s="44"/>
      <c r="BA26" s="44"/>
      <c r="BB26" s="44"/>
      <c r="BC26" s="44"/>
      <c r="BD26" s="44"/>
      <c r="BE26" s="44"/>
      <c r="BF26" s="44"/>
      <c r="BG26" s="44"/>
      <c r="BH26" s="44"/>
      <c r="BI26" s="44"/>
      <c r="BJ26" s="44"/>
      <c r="BK26" s="44"/>
      <c r="BL26" s="44"/>
      <c r="BM26" s="44"/>
      <c r="BN26" s="44"/>
      <c r="BO26" s="44"/>
      <c r="BP26" s="44"/>
      <c r="BQ26" s="44"/>
      <c r="BR26" s="44"/>
      <c r="BS26" s="44"/>
      <c r="BT26" s="44"/>
      <c r="BU26" s="44"/>
      <c r="BV26" s="44"/>
      <c r="BW26" s="44"/>
      <c r="BX26" s="44"/>
      <c r="BY26" s="44"/>
      <c r="BZ26" s="44"/>
      <c r="CA26" s="44"/>
      <c r="CB26" s="44"/>
      <c r="CC26" s="44"/>
      <c r="CD26" s="44"/>
      <c r="CE26" s="44"/>
      <c r="CF26" s="44"/>
      <c r="CG26" s="44"/>
      <c r="CH26" s="44"/>
      <c r="CI26" s="44"/>
      <c r="CJ26" s="44"/>
      <c r="CK26" s="44"/>
      <c r="CL26" s="44"/>
      <c r="CM26" s="44"/>
      <c r="CN26" s="44"/>
      <c r="CO26" s="44"/>
      <c r="CP26" s="44"/>
      <c r="CQ26" s="44"/>
      <c r="CR26" s="44"/>
      <c r="CS26" s="44"/>
      <c r="CT26" s="44"/>
      <c r="CU26" s="44"/>
      <c r="CV26" s="44"/>
      <c r="CW26" s="44"/>
      <c r="CX26" s="44"/>
      <c r="CY26" s="44"/>
      <c r="CZ26" s="44"/>
      <c r="DA26" s="44"/>
      <c r="DB26" s="44"/>
      <c r="DC26" s="44"/>
      <c r="DD26" s="44"/>
      <c r="DE26" s="44"/>
      <c r="DF26" s="44"/>
      <c r="DG26" s="44"/>
      <c r="DH26" s="44"/>
      <c r="DI26" s="44"/>
      <c r="DJ26" s="44"/>
      <c r="DK26" s="44"/>
      <c r="DL26" s="44"/>
      <c r="DM26" s="44"/>
      <c r="DN26" s="44"/>
      <c r="DO26" s="44"/>
      <c r="DP26" s="44"/>
      <c r="DQ26" s="44"/>
      <c r="DR26" s="44"/>
      <c r="DS26" s="44"/>
      <c r="DT26" s="44"/>
      <c r="DU26" s="44"/>
      <c r="DV26" s="44"/>
      <c r="DW26" s="44"/>
      <c r="DX26" s="44"/>
      <c r="DY26" s="44"/>
      <c r="DZ26" s="44"/>
      <c r="EA26" s="44"/>
      <c r="EB26" s="44"/>
      <c r="EC26" s="44"/>
      <c r="ED26" s="44"/>
      <c r="EE26" s="44"/>
      <c r="EF26" s="44"/>
      <c r="EG26" s="44"/>
      <c r="EH26" s="44"/>
      <c r="EI26" s="44"/>
      <c r="EJ26" s="44"/>
      <c r="EK26" s="44"/>
      <c r="EL26" s="44"/>
      <c r="EM26" s="44"/>
      <c r="EN26" s="44"/>
      <c r="EO26" s="44"/>
      <c r="EP26" s="44"/>
      <c r="EQ26" s="44"/>
      <c r="ER26" s="44"/>
      <c r="ES26" s="44"/>
      <c r="ET26" s="44"/>
      <c r="EU26" s="44"/>
      <c r="EV26" s="44"/>
      <c r="EW26" s="44"/>
      <c r="EX26" s="44"/>
      <c r="EY26" s="44"/>
      <c r="EZ26" s="44"/>
      <c r="FA26" s="44"/>
      <c r="FB26" s="44"/>
      <c r="FC26" s="44"/>
      <c r="FD26" s="44"/>
      <c r="FE26" s="44"/>
      <c r="FF26" s="44"/>
      <c r="FG26" s="44"/>
      <c r="FH26" s="44"/>
      <c r="FI26" s="44"/>
      <c r="FJ26" s="44"/>
      <c r="FK26" s="44"/>
      <c r="FL26" s="44"/>
      <c r="FM26" s="44"/>
      <c r="FN26" s="44"/>
      <c r="FO26" s="44"/>
      <c r="FP26" s="44"/>
      <c r="FQ26" s="44"/>
      <c r="FR26" s="44"/>
      <c r="FS26" s="44"/>
      <c r="FT26" s="44"/>
      <c r="FU26" s="44"/>
      <c r="FV26" s="44"/>
      <c r="FW26" s="44"/>
      <c r="FX26" s="44"/>
      <c r="FY26" s="44"/>
      <c r="FZ26" s="44"/>
      <c r="GA26" s="44"/>
      <c r="GB26" s="44"/>
      <c r="GC26" s="44"/>
      <c r="GD26" s="44"/>
      <c r="GE26" s="44"/>
      <c r="GF26" s="44"/>
      <c r="GG26" s="44"/>
      <c r="GH26" s="44"/>
      <c r="GI26" s="44"/>
      <c r="GJ26" s="44"/>
      <c r="GK26" s="44"/>
      <c r="GL26" s="44"/>
    </row>
    <row r="27" spans="1:194">
      <c r="A27" s="46" t="s">
        <v>54</v>
      </c>
      <c r="B27" s="47" t="s">
        <v>55</v>
      </c>
      <c r="C27" s="47" t="s">
        <v>49</v>
      </c>
      <c r="D27" s="48">
        <v>38</v>
      </c>
      <c r="E27" s="49">
        <v>40</v>
      </c>
      <c r="F27" s="49">
        <v>52</v>
      </c>
      <c r="G27" s="49">
        <v>61</v>
      </c>
      <c r="H27" s="49">
        <v>61</v>
      </c>
      <c r="I27" s="49">
        <v>66</v>
      </c>
      <c r="J27" s="49">
        <v>83</v>
      </c>
      <c r="K27" s="61">
        <v>103</v>
      </c>
      <c r="L27" s="51">
        <v>86</v>
      </c>
      <c r="M27" s="48">
        <f t="shared" si="0"/>
        <v>2</v>
      </c>
      <c r="N27" s="49">
        <f t="shared" si="0"/>
        <v>12</v>
      </c>
      <c r="O27" s="49">
        <f t="shared" si="0"/>
        <v>9</v>
      </c>
      <c r="P27" s="49">
        <f t="shared" si="0"/>
        <v>0</v>
      </c>
      <c r="Q27" s="49">
        <f t="shared" si="0"/>
        <v>5</v>
      </c>
      <c r="R27" s="49">
        <f t="shared" si="0"/>
        <v>17</v>
      </c>
      <c r="S27" s="52">
        <f t="shared" si="0"/>
        <v>20</v>
      </c>
      <c r="T27" s="53">
        <f t="shared" si="0"/>
        <v>-17</v>
      </c>
      <c r="U27" s="54">
        <f t="shared" si="9"/>
        <v>5.2631578947368416</v>
      </c>
      <c r="V27" s="55">
        <f t="shared" si="9"/>
        <v>30</v>
      </c>
      <c r="W27" s="55">
        <f t="shared" si="9"/>
        <v>17.307692307692307</v>
      </c>
      <c r="X27" s="55">
        <f t="shared" si="9"/>
        <v>0</v>
      </c>
      <c r="Y27" s="55">
        <f t="shared" si="8"/>
        <v>8.1967213114754092</v>
      </c>
      <c r="Z27" s="55">
        <f t="shared" si="8"/>
        <v>25.757575757575758</v>
      </c>
      <c r="AA27" s="56">
        <f t="shared" si="8"/>
        <v>24.096385542168676</v>
      </c>
      <c r="AB27" s="56">
        <f t="shared" si="8"/>
        <v>-16.50485436893204</v>
      </c>
      <c r="AC27" s="54">
        <f t="shared" si="2"/>
        <v>21</v>
      </c>
      <c r="AD27" s="57">
        <f t="shared" si="10"/>
        <v>0.52500000000000002</v>
      </c>
      <c r="AE27" s="54">
        <f t="shared" si="4"/>
        <v>42</v>
      </c>
      <c r="AF27" s="58">
        <f t="shared" si="5"/>
        <v>0.68852459016393441</v>
      </c>
      <c r="AG27" s="55">
        <f t="shared" si="6"/>
        <v>25</v>
      </c>
      <c r="AH27" s="58">
        <f t="shared" si="7"/>
        <v>0.4098360655737705</v>
      </c>
      <c r="AI27" s="47" t="s">
        <v>54</v>
      </c>
    </row>
    <row r="28" spans="1:194" s="45" customFormat="1">
      <c r="A28" s="46" t="s">
        <v>56</v>
      </c>
      <c r="B28" s="47" t="s">
        <v>55</v>
      </c>
      <c r="C28" s="47" t="s">
        <v>49</v>
      </c>
      <c r="D28" s="48">
        <v>44</v>
      </c>
      <c r="E28" s="49">
        <v>47</v>
      </c>
      <c r="F28" s="49">
        <v>65</v>
      </c>
      <c r="G28" s="49">
        <v>73</v>
      </c>
      <c r="H28" s="49">
        <v>73</v>
      </c>
      <c r="I28" s="49">
        <v>71</v>
      </c>
      <c r="J28" s="49">
        <v>108</v>
      </c>
      <c r="K28" s="61">
        <v>110</v>
      </c>
      <c r="L28" s="51">
        <v>112</v>
      </c>
      <c r="M28" s="48">
        <f t="shared" si="0"/>
        <v>3</v>
      </c>
      <c r="N28" s="49">
        <f t="shared" si="0"/>
        <v>18</v>
      </c>
      <c r="O28" s="49">
        <f t="shared" si="0"/>
        <v>8</v>
      </c>
      <c r="P28" s="49">
        <f t="shared" si="0"/>
        <v>0</v>
      </c>
      <c r="Q28" s="49">
        <f t="shared" si="0"/>
        <v>-2</v>
      </c>
      <c r="R28" s="49">
        <f t="shared" si="0"/>
        <v>37</v>
      </c>
      <c r="S28" s="52">
        <f t="shared" si="0"/>
        <v>2</v>
      </c>
      <c r="T28" s="53">
        <f t="shared" si="0"/>
        <v>2</v>
      </c>
      <c r="U28" s="54">
        <f t="shared" si="9"/>
        <v>6.8181818181818175</v>
      </c>
      <c r="V28" s="55">
        <f t="shared" si="9"/>
        <v>38.297872340425535</v>
      </c>
      <c r="W28" s="55">
        <f t="shared" si="9"/>
        <v>12.307692307692308</v>
      </c>
      <c r="X28" s="55">
        <f t="shared" si="9"/>
        <v>0</v>
      </c>
      <c r="Y28" s="55">
        <f t="shared" si="8"/>
        <v>-2.7397260273972601</v>
      </c>
      <c r="Z28" s="55">
        <f t="shared" si="8"/>
        <v>52.112676056338024</v>
      </c>
      <c r="AA28" s="56">
        <f t="shared" si="8"/>
        <v>1.8518518518518516</v>
      </c>
      <c r="AB28" s="56">
        <f t="shared" si="8"/>
        <v>1.8181818181818181</v>
      </c>
      <c r="AC28" s="54">
        <f t="shared" si="2"/>
        <v>26</v>
      </c>
      <c r="AD28" s="57">
        <f t="shared" si="10"/>
        <v>0.55319148936170215</v>
      </c>
      <c r="AE28" s="54">
        <f t="shared" si="4"/>
        <v>37</v>
      </c>
      <c r="AF28" s="58">
        <f t="shared" si="5"/>
        <v>0.50684931506849318</v>
      </c>
      <c r="AG28" s="55">
        <f t="shared" si="6"/>
        <v>39</v>
      </c>
      <c r="AH28" s="58">
        <f t="shared" si="7"/>
        <v>0.53424657534246578</v>
      </c>
      <c r="AI28" s="47" t="s">
        <v>56</v>
      </c>
      <c r="AJ28" s="44"/>
      <c r="AK28" s="44"/>
      <c r="AL28" s="44"/>
      <c r="AM28" s="44"/>
      <c r="AN28" s="44"/>
      <c r="AO28" s="44"/>
      <c r="AP28" s="44"/>
      <c r="AQ28" s="44"/>
      <c r="AR28" s="44"/>
      <c r="AS28" s="44"/>
      <c r="AT28" s="44"/>
      <c r="AU28" s="44"/>
      <c r="AV28" s="44"/>
      <c r="AW28" s="44"/>
      <c r="AX28" s="44"/>
      <c r="AY28" s="44"/>
      <c r="AZ28" s="44"/>
      <c r="BA28" s="44"/>
      <c r="BB28" s="44"/>
      <c r="BC28" s="44"/>
      <c r="BD28" s="44"/>
      <c r="BE28" s="44"/>
      <c r="BF28" s="44"/>
      <c r="BG28" s="44"/>
      <c r="BH28" s="44"/>
      <c r="BI28" s="44"/>
      <c r="BJ28" s="44"/>
      <c r="BK28" s="44"/>
      <c r="BL28" s="44"/>
      <c r="BM28" s="44"/>
      <c r="BN28" s="44"/>
      <c r="BO28" s="44"/>
      <c r="BP28" s="44"/>
      <c r="BQ28" s="44"/>
      <c r="BR28" s="44"/>
      <c r="BS28" s="44"/>
      <c r="BT28" s="44"/>
      <c r="BU28" s="44"/>
      <c r="BV28" s="44"/>
      <c r="BW28" s="44"/>
      <c r="BX28" s="44"/>
      <c r="BY28" s="44"/>
      <c r="BZ28" s="44"/>
      <c r="CA28" s="44"/>
      <c r="CB28" s="44"/>
      <c r="CC28" s="44"/>
      <c r="CD28" s="44"/>
      <c r="CE28" s="44"/>
      <c r="CF28" s="44"/>
      <c r="CG28" s="44"/>
      <c r="CH28" s="44"/>
      <c r="CI28" s="44"/>
      <c r="CJ28" s="44"/>
      <c r="CK28" s="44"/>
      <c r="CL28" s="44"/>
      <c r="CM28" s="44"/>
      <c r="CN28" s="44"/>
      <c r="CO28" s="44"/>
      <c r="CP28" s="44"/>
      <c r="CQ28" s="44"/>
      <c r="CR28" s="44"/>
      <c r="CS28" s="44"/>
      <c r="CT28" s="44"/>
      <c r="CU28" s="44"/>
      <c r="CV28" s="44"/>
      <c r="CW28" s="44"/>
      <c r="CX28" s="44"/>
      <c r="CY28" s="44"/>
      <c r="CZ28" s="44"/>
      <c r="DA28" s="44"/>
      <c r="DB28" s="44"/>
      <c r="DC28" s="44"/>
      <c r="DD28" s="44"/>
      <c r="DE28" s="44"/>
      <c r="DF28" s="44"/>
      <c r="DG28" s="44"/>
      <c r="DH28" s="44"/>
      <c r="DI28" s="44"/>
      <c r="DJ28" s="44"/>
      <c r="DK28" s="44"/>
      <c r="DL28" s="44"/>
      <c r="DM28" s="44"/>
      <c r="DN28" s="44"/>
      <c r="DO28" s="44"/>
      <c r="DP28" s="44"/>
      <c r="DQ28" s="44"/>
      <c r="DR28" s="44"/>
      <c r="DS28" s="44"/>
      <c r="DT28" s="44"/>
      <c r="DU28" s="44"/>
      <c r="DV28" s="44"/>
      <c r="DW28" s="44"/>
      <c r="DX28" s="44"/>
      <c r="DY28" s="44"/>
      <c r="DZ28" s="44"/>
      <c r="EA28" s="44"/>
      <c r="EB28" s="44"/>
      <c r="EC28" s="44"/>
      <c r="ED28" s="44"/>
      <c r="EE28" s="44"/>
      <c r="EF28" s="44"/>
      <c r="EG28" s="44"/>
      <c r="EH28" s="44"/>
      <c r="EI28" s="44"/>
      <c r="EJ28" s="44"/>
      <c r="EK28" s="44"/>
      <c r="EL28" s="44"/>
      <c r="EM28" s="44"/>
      <c r="EN28" s="44"/>
      <c r="EO28" s="44"/>
      <c r="EP28" s="44"/>
      <c r="EQ28" s="44"/>
      <c r="ER28" s="44"/>
      <c r="ES28" s="44"/>
      <c r="ET28" s="44"/>
      <c r="EU28" s="44"/>
      <c r="EV28" s="44"/>
      <c r="EW28" s="44"/>
      <c r="EX28" s="44"/>
      <c r="EY28" s="44"/>
      <c r="EZ28" s="44"/>
      <c r="FA28" s="44"/>
      <c r="FB28" s="44"/>
      <c r="FC28" s="44"/>
      <c r="FD28" s="44"/>
      <c r="FE28" s="44"/>
      <c r="FF28" s="44"/>
      <c r="FG28" s="44"/>
      <c r="FH28" s="44"/>
      <c r="FI28" s="44"/>
      <c r="FJ28" s="44"/>
      <c r="FK28" s="44"/>
      <c r="FL28" s="44"/>
      <c r="FM28" s="44"/>
      <c r="FN28" s="44"/>
      <c r="FO28" s="44"/>
      <c r="FP28" s="44"/>
      <c r="FQ28" s="44"/>
      <c r="FR28" s="44"/>
      <c r="FS28" s="44"/>
      <c r="FT28" s="44"/>
      <c r="FU28" s="44"/>
      <c r="FV28" s="44"/>
      <c r="FW28" s="44"/>
      <c r="FX28" s="44"/>
      <c r="FY28" s="44"/>
      <c r="FZ28" s="44"/>
      <c r="GA28" s="44"/>
      <c r="GB28" s="44"/>
      <c r="GC28" s="44"/>
      <c r="GD28" s="44"/>
      <c r="GE28" s="44"/>
      <c r="GF28" s="44"/>
      <c r="GG28" s="44"/>
      <c r="GH28" s="44"/>
      <c r="GI28" s="44"/>
      <c r="GJ28" s="44"/>
      <c r="GK28" s="44"/>
      <c r="GL28" s="44"/>
    </row>
    <row r="29" spans="1:194">
      <c r="A29" s="46" t="s">
        <v>57</v>
      </c>
      <c r="B29" s="47" t="s">
        <v>55</v>
      </c>
      <c r="C29" s="47" t="s">
        <v>49</v>
      </c>
      <c r="D29" s="48">
        <v>9</v>
      </c>
      <c r="E29" s="49">
        <v>14</v>
      </c>
      <c r="F29" s="49">
        <v>13</v>
      </c>
      <c r="G29" s="49">
        <v>11</v>
      </c>
      <c r="H29" s="49">
        <v>16</v>
      </c>
      <c r="I29" s="49">
        <v>12</v>
      </c>
      <c r="J29" s="49">
        <v>30</v>
      </c>
      <c r="K29" s="50">
        <v>30</v>
      </c>
      <c r="L29" s="51">
        <v>35</v>
      </c>
      <c r="M29" s="48">
        <f t="shared" si="0"/>
        <v>5</v>
      </c>
      <c r="N29" s="49">
        <f t="shared" si="0"/>
        <v>-1</v>
      </c>
      <c r="O29" s="49">
        <f t="shared" si="0"/>
        <v>-2</v>
      </c>
      <c r="P29" s="49">
        <f t="shared" si="0"/>
        <v>5</v>
      </c>
      <c r="Q29" s="49">
        <f t="shared" si="0"/>
        <v>-4</v>
      </c>
      <c r="R29" s="49">
        <f t="shared" si="0"/>
        <v>18</v>
      </c>
      <c r="S29" s="52">
        <f t="shared" si="0"/>
        <v>0</v>
      </c>
      <c r="T29" s="53">
        <f t="shared" si="0"/>
        <v>5</v>
      </c>
      <c r="U29" s="54">
        <f t="shared" si="9"/>
        <v>55.555555555555557</v>
      </c>
      <c r="V29" s="55">
        <f t="shared" si="9"/>
        <v>-7.1428571428571423</v>
      </c>
      <c r="W29" s="55">
        <f t="shared" si="9"/>
        <v>-15.384615384615385</v>
      </c>
      <c r="X29" s="55">
        <f t="shared" si="9"/>
        <v>45.454545454545453</v>
      </c>
      <c r="Y29" s="55">
        <f t="shared" si="8"/>
        <v>-25</v>
      </c>
      <c r="Z29" s="55">
        <f t="shared" si="8"/>
        <v>150</v>
      </c>
      <c r="AA29" s="56">
        <f t="shared" si="8"/>
        <v>0</v>
      </c>
      <c r="AB29" s="56">
        <f t="shared" si="8"/>
        <v>16.666666666666664</v>
      </c>
      <c r="AC29" s="54">
        <f t="shared" si="2"/>
        <v>2</v>
      </c>
      <c r="AD29" s="57">
        <f t="shared" si="10"/>
        <v>0.14285714285714285</v>
      </c>
      <c r="AE29" s="54">
        <f t="shared" si="4"/>
        <v>14</v>
      </c>
      <c r="AF29" s="58">
        <f t="shared" si="5"/>
        <v>0.875</v>
      </c>
      <c r="AG29" s="55">
        <f t="shared" si="6"/>
        <v>19</v>
      </c>
      <c r="AH29" s="58">
        <f t="shared" si="7"/>
        <v>1.1875</v>
      </c>
      <c r="AI29" s="47" t="s">
        <v>57</v>
      </c>
    </row>
    <row r="30" spans="1:194" s="45" customFormat="1">
      <c r="A30" s="25" t="s">
        <v>58</v>
      </c>
      <c r="B30" s="26" t="s">
        <v>59</v>
      </c>
      <c r="C30" s="26" t="s">
        <v>49</v>
      </c>
      <c r="D30" s="27">
        <v>35</v>
      </c>
      <c r="E30" s="28">
        <v>46</v>
      </c>
      <c r="F30" s="28">
        <v>36</v>
      </c>
      <c r="G30" s="28">
        <v>39</v>
      </c>
      <c r="H30" s="28">
        <v>46</v>
      </c>
      <c r="I30" s="28">
        <v>47</v>
      </c>
      <c r="J30" s="28">
        <v>51</v>
      </c>
      <c r="K30" s="59">
        <v>66</v>
      </c>
      <c r="L30" s="30">
        <v>53</v>
      </c>
      <c r="M30" s="27">
        <f t="shared" si="0"/>
        <v>11</v>
      </c>
      <c r="N30" s="28">
        <f t="shared" si="0"/>
        <v>-10</v>
      </c>
      <c r="O30" s="28">
        <f t="shared" si="0"/>
        <v>3</v>
      </c>
      <c r="P30" s="28">
        <f t="shared" si="0"/>
        <v>7</v>
      </c>
      <c r="Q30" s="28">
        <f t="shared" si="0"/>
        <v>1</v>
      </c>
      <c r="R30" s="28">
        <f t="shared" si="0"/>
        <v>4</v>
      </c>
      <c r="S30" s="31">
        <f t="shared" si="0"/>
        <v>15</v>
      </c>
      <c r="T30" s="32">
        <f t="shared" si="0"/>
        <v>-13</v>
      </c>
      <c r="U30" s="39">
        <f t="shared" si="9"/>
        <v>31.428571428571427</v>
      </c>
      <c r="V30" s="40">
        <f t="shared" si="9"/>
        <v>-21.739130434782609</v>
      </c>
      <c r="W30" s="40">
        <f t="shared" si="9"/>
        <v>8.3333333333333321</v>
      </c>
      <c r="X30" s="40">
        <f t="shared" si="9"/>
        <v>17.948717948717949</v>
      </c>
      <c r="Y30" s="40">
        <f t="shared" si="8"/>
        <v>2.1739130434782608</v>
      </c>
      <c r="Z30" s="40">
        <f t="shared" si="8"/>
        <v>8.5106382978723403</v>
      </c>
      <c r="AA30" s="41">
        <f t="shared" si="8"/>
        <v>29.411764705882355</v>
      </c>
      <c r="AB30" s="41">
        <f t="shared" si="8"/>
        <v>-19.696969696969695</v>
      </c>
      <c r="AC30" s="39">
        <f t="shared" si="2"/>
        <v>0</v>
      </c>
      <c r="AD30" s="42">
        <f t="shared" si="10"/>
        <v>0</v>
      </c>
      <c r="AE30" s="39">
        <f t="shared" si="4"/>
        <v>20</v>
      </c>
      <c r="AF30" s="43">
        <f t="shared" si="5"/>
        <v>0.43478260869565216</v>
      </c>
      <c r="AG30" s="40">
        <f t="shared" si="6"/>
        <v>7</v>
      </c>
      <c r="AH30" s="43">
        <f t="shared" si="7"/>
        <v>0.15217391304347827</v>
      </c>
      <c r="AI30" s="26" t="s">
        <v>58</v>
      </c>
      <c r="AJ30" s="44"/>
      <c r="AK30" s="44"/>
      <c r="AL30" s="44"/>
      <c r="AM30" s="44"/>
      <c r="AN30" s="44"/>
      <c r="AO30" s="44"/>
      <c r="AP30" s="44"/>
      <c r="AQ30" s="44"/>
      <c r="AR30" s="44"/>
      <c r="AS30" s="44"/>
      <c r="AT30" s="44"/>
      <c r="AU30" s="44"/>
      <c r="AV30" s="44"/>
      <c r="AW30" s="44"/>
      <c r="AX30" s="44"/>
      <c r="AY30" s="44"/>
      <c r="AZ30" s="44"/>
      <c r="BA30" s="44"/>
      <c r="BB30" s="44"/>
      <c r="BC30" s="44"/>
      <c r="BD30" s="44"/>
      <c r="BE30" s="44"/>
      <c r="BF30" s="44"/>
      <c r="BG30" s="44"/>
      <c r="BH30" s="44"/>
      <c r="BI30" s="44"/>
      <c r="BJ30" s="44"/>
      <c r="BK30" s="44"/>
      <c r="BL30" s="44"/>
      <c r="BM30" s="44"/>
      <c r="BN30" s="44"/>
      <c r="BO30" s="44"/>
      <c r="BP30" s="44"/>
      <c r="BQ30" s="44"/>
      <c r="BR30" s="44"/>
      <c r="BS30" s="44"/>
      <c r="BT30" s="44"/>
      <c r="BU30" s="44"/>
      <c r="BV30" s="44"/>
      <c r="BW30" s="44"/>
      <c r="BX30" s="44"/>
      <c r="BY30" s="44"/>
      <c r="BZ30" s="44"/>
      <c r="CA30" s="44"/>
      <c r="CB30" s="44"/>
      <c r="CC30" s="44"/>
      <c r="CD30" s="44"/>
      <c r="CE30" s="44"/>
      <c r="CF30" s="44"/>
      <c r="CG30" s="44"/>
      <c r="CH30" s="44"/>
      <c r="CI30" s="44"/>
      <c r="CJ30" s="44"/>
      <c r="CK30" s="44"/>
      <c r="CL30" s="44"/>
      <c r="CM30" s="44"/>
      <c r="CN30" s="44"/>
      <c r="CO30" s="44"/>
      <c r="CP30" s="44"/>
      <c r="CQ30" s="44"/>
      <c r="CR30" s="44"/>
      <c r="CS30" s="44"/>
      <c r="CT30" s="44"/>
      <c r="CU30" s="44"/>
      <c r="CV30" s="44"/>
      <c r="CW30" s="44"/>
      <c r="CX30" s="44"/>
      <c r="CY30" s="44"/>
      <c r="CZ30" s="44"/>
      <c r="DA30" s="44"/>
      <c r="DB30" s="44"/>
      <c r="DC30" s="44"/>
      <c r="DD30" s="44"/>
      <c r="DE30" s="44"/>
      <c r="DF30" s="44"/>
      <c r="DG30" s="44"/>
      <c r="DH30" s="44"/>
      <c r="DI30" s="44"/>
      <c r="DJ30" s="44"/>
      <c r="DK30" s="44"/>
      <c r="DL30" s="44"/>
      <c r="DM30" s="44"/>
      <c r="DN30" s="44"/>
      <c r="DO30" s="44"/>
      <c r="DP30" s="44"/>
      <c r="DQ30" s="44"/>
      <c r="DR30" s="44"/>
      <c r="DS30" s="44"/>
      <c r="DT30" s="44"/>
      <c r="DU30" s="44"/>
      <c r="DV30" s="44"/>
      <c r="DW30" s="44"/>
      <c r="DX30" s="44"/>
      <c r="DY30" s="44"/>
      <c r="DZ30" s="44"/>
      <c r="EA30" s="44"/>
      <c r="EB30" s="44"/>
      <c r="EC30" s="44"/>
      <c r="ED30" s="44"/>
      <c r="EE30" s="44"/>
      <c r="EF30" s="44"/>
      <c r="EG30" s="44"/>
      <c r="EH30" s="44"/>
      <c r="EI30" s="44"/>
      <c r="EJ30" s="44"/>
      <c r="EK30" s="44"/>
      <c r="EL30" s="44"/>
      <c r="EM30" s="44"/>
      <c r="EN30" s="44"/>
      <c r="EO30" s="44"/>
      <c r="EP30" s="44"/>
      <c r="EQ30" s="44"/>
      <c r="ER30" s="44"/>
      <c r="ES30" s="44"/>
      <c r="ET30" s="44"/>
      <c r="EU30" s="44"/>
      <c r="EV30" s="44"/>
      <c r="EW30" s="44"/>
      <c r="EX30" s="44"/>
      <c r="EY30" s="44"/>
      <c r="EZ30" s="44"/>
      <c r="FA30" s="44"/>
      <c r="FB30" s="44"/>
      <c r="FC30" s="44"/>
      <c r="FD30" s="44"/>
      <c r="FE30" s="44"/>
      <c r="FF30" s="44"/>
      <c r="FG30" s="44"/>
      <c r="FH30" s="44"/>
      <c r="FI30" s="44"/>
      <c r="FJ30" s="44"/>
      <c r="FK30" s="44"/>
      <c r="FL30" s="44"/>
      <c r="FM30" s="44"/>
      <c r="FN30" s="44"/>
      <c r="FO30" s="44"/>
      <c r="FP30" s="44"/>
      <c r="FQ30" s="44"/>
      <c r="FR30" s="44"/>
      <c r="FS30" s="44"/>
      <c r="FT30" s="44"/>
      <c r="FU30" s="44"/>
      <c r="FV30" s="44"/>
      <c r="FW30" s="44"/>
      <c r="FX30" s="44"/>
      <c r="FY30" s="44"/>
      <c r="FZ30" s="44"/>
      <c r="GA30" s="44"/>
      <c r="GB30" s="44"/>
      <c r="GC30" s="44"/>
      <c r="GD30" s="44"/>
      <c r="GE30" s="44"/>
      <c r="GF30" s="44"/>
      <c r="GG30" s="44"/>
      <c r="GH30" s="44"/>
      <c r="GI30" s="44"/>
      <c r="GJ30" s="44"/>
      <c r="GK30" s="44"/>
      <c r="GL30" s="44"/>
    </row>
    <row r="31" spans="1:194">
      <c r="A31" s="46" t="s">
        <v>60</v>
      </c>
      <c r="B31" s="47" t="s">
        <v>61</v>
      </c>
      <c r="C31" s="47" t="s">
        <v>62</v>
      </c>
      <c r="D31" s="48">
        <v>33</v>
      </c>
      <c r="E31" s="49">
        <v>20</v>
      </c>
      <c r="F31" s="49">
        <v>26</v>
      </c>
      <c r="G31" s="49">
        <v>49</v>
      </c>
      <c r="H31" s="49">
        <v>38</v>
      </c>
      <c r="I31" s="49">
        <v>50</v>
      </c>
      <c r="J31" s="49">
        <v>65</v>
      </c>
      <c r="K31" s="61">
        <v>76</v>
      </c>
      <c r="L31" s="51">
        <v>26</v>
      </c>
      <c r="M31" s="48">
        <f t="shared" si="0"/>
        <v>-13</v>
      </c>
      <c r="N31" s="49">
        <f t="shared" si="0"/>
        <v>6</v>
      </c>
      <c r="O31" s="49">
        <f t="shared" si="0"/>
        <v>23</v>
      </c>
      <c r="P31" s="49">
        <f t="shared" si="0"/>
        <v>-11</v>
      </c>
      <c r="Q31" s="49">
        <f t="shared" si="0"/>
        <v>12</v>
      </c>
      <c r="R31" s="49">
        <f t="shared" si="0"/>
        <v>15</v>
      </c>
      <c r="S31" s="52">
        <f t="shared" si="0"/>
        <v>11</v>
      </c>
      <c r="T31" s="53">
        <f t="shared" si="0"/>
        <v>-50</v>
      </c>
      <c r="U31" s="54">
        <f t="shared" si="9"/>
        <v>-39.393939393939391</v>
      </c>
      <c r="V31" s="55">
        <f t="shared" si="9"/>
        <v>30</v>
      </c>
      <c r="W31" s="55">
        <f t="shared" si="9"/>
        <v>88.461538461538453</v>
      </c>
      <c r="X31" s="55">
        <f t="shared" si="9"/>
        <v>-22.448979591836736</v>
      </c>
      <c r="Y31" s="55">
        <f t="shared" si="8"/>
        <v>31.578947368421051</v>
      </c>
      <c r="Z31" s="55">
        <f t="shared" si="8"/>
        <v>30</v>
      </c>
      <c r="AA31" s="56">
        <f t="shared" si="8"/>
        <v>16.923076923076923</v>
      </c>
      <c r="AB31" s="56">
        <f t="shared" si="8"/>
        <v>-65.789473684210535</v>
      </c>
      <c r="AC31" s="54">
        <f t="shared" si="2"/>
        <v>18</v>
      </c>
      <c r="AD31" s="57">
        <f t="shared" si="10"/>
        <v>0.9</v>
      </c>
      <c r="AE31" s="54">
        <f t="shared" si="4"/>
        <v>38</v>
      </c>
      <c r="AF31" s="58">
        <f t="shared" si="5"/>
        <v>1</v>
      </c>
      <c r="AG31" s="55">
        <f t="shared" si="6"/>
        <v>-12</v>
      </c>
      <c r="AH31" s="58">
        <f t="shared" si="7"/>
        <v>-0.31578947368421051</v>
      </c>
      <c r="AI31" s="47" t="s">
        <v>60</v>
      </c>
    </row>
    <row r="32" spans="1:194" s="45" customFormat="1" ht="30.75">
      <c r="A32" s="25" t="s">
        <v>63</v>
      </c>
      <c r="B32" s="26" t="s">
        <v>64</v>
      </c>
      <c r="C32" s="26" t="s">
        <v>62</v>
      </c>
      <c r="D32" s="27">
        <v>20</v>
      </c>
      <c r="E32" s="28">
        <v>18</v>
      </c>
      <c r="F32" s="28">
        <v>22</v>
      </c>
      <c r="G32" s="28">
        <v>15</v>
      </c>
      <c r="H32" s="28">
        <v>14</v>
      </c>
      <c r="I32" s="28">
        <v>27</v>
      </c>
      <c r="J32" s="28">
        <v>21</v>
      </c>
      <c r="K32" s="29">
        <v>18</v>
      </c>
      <c r="L32" s="38">
        <v>14</v>
      </c>
      <c r="M32" s="27">
        <f t="shared" si="0"/>
        <v>-2</v>
      </c>
      <c r="N32" s="28">
        <f t="shared" si="0"/>
        <v>4</v>
      </c>
      <c r="O32" s="28">
        <f t="shared" si="0"/>
        <v>-7</v>
      </c>
      <c r="P32" s="28">
        <f t="shared" si="0"/>
        <v>-1</v>
      </c>
      <c r="Q32" s="28">
        <f t="shared" si="0"/>
        <v>13</v>
      </c>
      <c r="R32" s="28">
        <f t="shared" si="0"/>
        <v>-6</v>
      </c>
      <c r="S32" s="31">
        <f t="shared" si="0"/>
        <v>-3</v>
      </c>
      <c r="T32" s="32">
        <f t="shared" si="0"/>
        <v>-4</v>
      </c>
      <c r="U32" s="39">
        <f t="shared" si="9"/>
        <v>-10</v>
      </c>
      <c r="V32" s="40">
        <f t="shared" si="9"/>
        <v>22.222222222222221</v>
      </c>
      <c r="W32" s="40">
        <f t="shared" si="9"/>
        <v>-31.818181818181817</v>
      </c>
      <c r="X32" s="40">
        <f t="shared" si="9"/>
        <v>-6.666666666666667</v>
      </c>
      <c r="Y32" s="40">
        <f t="shared" si="8"/>
        <v>92.857142857142861</v>
      </c>
      <c r="Z32" s="40">
        <f t="shared" si="8"/>
        <v>-22.222222222222221</v>
      </c>
      <c r="AA32" s="41">
        <f t="shared" si="8"/>
        <v>-14.285714285714285</v>
      </c>
      <c r="AB32" s="41">
        <f t="shared" si="8"/>
        <v>-22.222222222222221</v>
      </c>
      <c r="AC32" s="39">
        <f t="shared" si="2"/>
        <v>-4</v>
      </c>
      <c r="AD32" s="42">
        <f t="shared" si="10"/>
        <v>-0.22222222222222221</v>
      </c>
      <c r="AE32" s="39">
        <f t="shared" si="4"/>
        <v>4</v>
      </c>
      <c r="AF32" s="43">
        <f t="shared" si="5"/>
        <v>0.2857142857142857</v>
      </c>
      <c r="AG32" s="40">
        <f t="shared" si="6"/>
        <v>0</v>
      </c>
      <c r="AH32" s="43">
        <f t="shared" si="7"/>
        <v>0</v>
      </c>
      <c r="AI32" s="26" t="s">
        <v>63</v>
      </c>
      <c r="AJ32" s="44"/>
      <c r="AK32" s="44"/>
      <c r="AL32" s="44"/>
      <c r="AM32" s="44"/>
      <c r="AN32" s="44"/>
      <c r="AO32" s="44"/>
      <c r="AP32" s="44"/>
      <c r="AQ32" s="44"/>
      <c r="AR32" s="44"/>
      <c r="AS32" s="44"/>
      <c r="AT32" s="44"/>
      <c r="AU32" s="44"/>
      <c r="AV32" s="44"/>
      <c r="AW32" s="44"/>
      <c r="AX32" s="44"/>
      <c r="AY32" s="44"/>
      <c r="AZ32" s="44"/>
      <c r="BA32" s="44"/>
      <c r="BB32" s="44"/>
      <c r="BC32" s="44"/>
      <c r="BD32" s="44"/>
      <c r="BE32" s="44"/>
      <c r="BF32" s="44"/>
      <c r="BG32" s="44"/>
      <c r="BH32" s="44"/>
      <c r="BI32" s="44"/>
      <c r="BJ32" s="44"/>
      <c r="BK32" s="44"/>
      <c r="BL32" s="44"/>
      <c r="BM32" s="44"/>
      <c r="BN32" s="44"/>
      <c r="BO32" s="44"/>
      <c r="BP32" s="44"/>
      <c r="BQ32" s="44"/>
      <c r="BR32" s="44"/>
      <c r="BS32" s="44"/>
      <c r="BT32" s="44"/>
      <c r="BU32" s="44"/>
      <c r="BV32" s="44"/>
      <c r="BW32" s="44"/>
      <c r="BX32" s="44"/>
      <c r="BY32" s="44"/>
      <c r="BZ32" s="44"/>
      <c r="CA32" s="44"/>
      <c r="CB32" s="44"/>
      <c r="CC32" s="44"/>
      <c r="CD32" s="44"/>
      <c r="CE32" s="44"/>
      <c r="CF32" s="44"/>
      <c r="CG32" s="44"/>
      <c r="CH32" s="44"/>
      <c r="CI32" s="44"/>
      <c r="CJ32" s="44"/>
      <c r="CK32" s="44"/>
      <c r="CL32" s="44"/>
      <c r="CM32" s="44"/>
      <c r="CN32" s="44"/>
      <c r="CO32" s="44"/>
      <c r="CP32" s="44"/>
      <c r="CQ32" s="44"/>
      <c r="CR32" s="44"/>
      <c r="CS32" s="44"/>
      <c r="CT32" s="44"/>
      <c r="CU32" s="44"/>
      <c r="CV32" s="44"/>
      <c r="CW32" s="44"/>
      <c r="CX32" s="44"/>
      <c r="CY32" s="44"/>
      <c r="CZ32" s="44"/>
      <c r="DA32" s="44"/>
      <c r="DB32" s="44"/>
      <c r="DC32" s="44"/>
      <c r="DD32" s="44"/>
      <c r="DE32" s="44"/>
      <c r="DF32" s="44"/>
      <c r="DG32" s="44"/>
      <c r="DH32" s="44"/>
      <c r="DI32" s="44"/>
      <c r="DJ32" s="44"/>
      <c r="DK32" s="44"/>
      <c r="DL32" s="44"/>
      <c r="DM32" s="44"/>
      <c r="DN32" s="44"/>
      <c r="DO32" s="44"/>
      <c r="DP32" s="44"/>
      <c r="DQ32" s="44"/>
      <c r="DR32" s="44"/>
      <c r="DS32" s="44"/>
      <c r="DT32" s="44"/>
      <c r="DU32" s="44"/>
      <c r="DV32" s="44"/>
      <c r="DW32" s="44"/>
      <c r="DX32" s="44"/>
      <c r="DY32" s="44"/>
      <c r="DZ32" s="44"/>
      <c r="EA32" s="44"/>
      <c r="EB32" s="44"/>
      <c r="EC32" s="44"/>
      <c r="ED32" s="44"/>
      <c r="EE32" s="44"/>
      <c r="EF32" s="44"/>
      <c r="EG32" s="44"/>
      <c r="EH32" s="44"/>
      <c r="EI32" s="44"/>
      <c r="EJ32" s="44"/>
      <c r="EK32" s="44"/>
      <c r="EL32" s="44"/>
      <c r="EM32" s="44"/>
      <c r="EN32" s="44"/>
      <c r="EO32" s="44"/>
      <c r="EP32" s="44"/>
      <c r="EQ32" s="44"/>
      <c r="ER32" s="44"/>
      <c r="ES32" s="44"/>
      <c r="ET32" s="44"/>
      <c r="EU32" s="44"/>
      <c r="EV32" s="44"/>
      <c r="EW32" s="44"/>
      <c r="EX32" s="44"/>
      <c r="EY32" s="44"/>
      <c r="EZ32" s="44"/>
      <c r="FA32" s="44"/>
      <c r="FB32" s="44"/>
      <c r="FC32" s="44"/>
      <c r="FD32" s="44"/>
      <c r="FE32" s="44"/>
      <c r="FF32" s="44"/>
      <c r="FG32" s="44"/>
      <c r="FH32" s="44"/>
      <c r="FI32" s="44"/>
      <c r="FJ32" s="44"/>
      <c r="FK32" s="44"/>
      <c r="FL32" s="44"/>
      <c r="FM32" s="44"/>
      <c r="FN32" s="44"/>
      <c r="FO32" s="44"/>
      <c r="FP32" s="44"/>
      <c r="FQ32" s="44"/>
      <c r="FR32" s="44"/>
      <c r="FS32" s="44"/>
      <c r="FT32" s="44"/>
      <c r="FU32" s="44"/>
      <c r="FV32" s="44"/>
      <c r="FW32" s="44"/>
      <c r="FX32" s="44"/>
      <c r="FY32" s="44"/>
      <c r="FZ32" s="44"/>
      <c r="GA32" s="44"/>
      <c r="GB32" s="44"/>
      <c r="GC32" s="44"/>
      <c r="GD32" s="44"/>
      <c r="GE32" s="44"/>
      <c r="GF32" s="44"/>
      <c r="GG32" s="44"/>
      <c r="GH32" s="44"/>
      <c r="GI32" s="44"/>
      <c r="GJ32" s="44"/>
      <c r="GK32" s="44"/>
      <c r="GL32" s="44"/>
    </row>
    <row r="33" spans="1:194" ht="30.75">
      <c r="A33" s="25" t="s">
        <v>65</v>
      </c>
      <c r="B33" s="26" t="s">
        <v>66</v>
      </c>
      <c r="C33" s="26" t="s">
        <v>62</v>
      </c>
      <c r="D33" s="27">
        <v>44</v>
      </c>
      <c r="E33" s="28">
        <v>67</v>
      </c>
      <c r="F33" s="28">
        <v>55</v>
      </c>
      <c r="G33" s="28">
        <v>51</v>
      </c>
      <c r="H33" s="28">
        <v>49</v>
      </c>
      <c r="I33" s="28">
        <v>68</v>
      </c>
      <c r="J33" s="28">
        <v>71</v>
      </c>
      <c r="K33" s="29">
        <v>72</v>
      </c>
      <c r="L33" s="30">
        <f>68</f>
        <v>68</v>
      </c>
      <c r="M33" s="27">
        <f t="shared" si="0"/>
        <v>23</v>
      </c>
      <c r="N33" s="28">
        <f t="shared" si="0"/>
        <v>-12</v>
      </c>
      <c r="O33" s="28">
        <f t="shared" si="0"/>
        <v>-4</v>
      </c>
      <c r="P33" s="28">
        <f t="shared" si="0"/>
        <v>-2</v>
      </c>
      <c r="Q33" s="28">
        <f t="shared" si="0"/>
        <v>19</v>
      </c>
      <c r="R33" s="28">
        <f t="shared" si="0"/>
        <v>3</v>
      </c>
      <c r="S33" s="31">
        <f t="shared" si="0"/>
        <v>1</v>
      </c>
      <c r="T33" s="32">
        <f t="shared" si="0"/>
        <v>-4</v>
      </c>
      <c r="U33" s="39">
        <f t="shared" si="9"/>
        <v>52.272727272727273</v>
      </c>
      <c r="V33" s="40">
        <f t="shared" si="9"/>
        <v>-17.910447761194028</v>
      </c>
      <c r="W33" s="40">
        <f t="shared" si="9"/>
        <v>-7.2727272727272725</v>
      </c>
      <c r="X33" s="40">
        <f t="shared" si="9"/>
        <v>-3.9215686274509802</v>
      </c>
      <c r="Y33" s="40">
        <f t="shared" si="8"/>
        <v>38.775510204081634</v>
      </c>
      <c r="Z33" s="40">
        <f t="shared" si="8"/>
        <v>4.4117647058823533</v>
      </c>
      <c r="AA33" s="41">
        <f t="shared" si="8"/>
        <v>1.4084507042253522</v>
      </c>
      <c r="AB33" s="41">
        <f t="shared" si="8"/>
        <v>-5.5555555555555554</v>
      </c>
      <c r="AC33" s="39">
        <f t="shared" si="2"/>
        <v>-18</v>
      </c>
      <c r="AD33" s="42">
        <f t="shared" si="10"/>
        <v>-0.26865671641791045</v>
      </c>
      <c r="AE33" s="39">
        <f t="shared" si="4"/>
        <v>23</v>
      </c>
      <c r="AF33" s="43">
        <f t="shared" si="5"/>
        <v>0.46938775510204084</v>
      </c>
      <c r="AG33" s="40">
        <f t="shared" si="6"/>
        <v>19</v>
      </c>
      <c r="AH33" s="43">
        <f t="shared" si="7"/>
        <v>0.38775510204081631</v>
      </c>
      <c r="AI33" s="26" t="s">
        <v>65</v>
      </c>
    </row>
    <row r="34" spans="1:194" s="45" customFormat="1" ht="30.75">
      <c r="A34" s="25" t="s">
        <v>67</v>
      </c>
      <c r="B34" s="26" t="s">
        <v>68</v>
      </c>
      <c r="C34" s="26" t="s">
        <v>62</v>
      </c>
      <c r="D34" s="27">
        <v>116</v>
      </c>
      <c r="E34" s="28">
        <v>102</v>
      </c>
      <c r="F34" s="28">
        <v>91</v>
      </c>
      <c r="G34" s="28">
        <v>47</v>
      </c>
      <c r="H34" s="28">
        <v>65</v>
      </c>
      <c r="I34" s="28">
        <v>56</v>
      </c>
      <c r="J34" s="28">
        <v>87</v>
      </c>
      <c r="K34" s="29">
        <v>80</v>
      </c>
      <c r="L34" s="30">
        <v>61</v>
      </c>
      <c r="M34" s="27">
        <f t="shared" si="0"/>
        <v>-14</v>
      </c>
      <c r="N34" s="28">
        <f t="shared" si="0"/>
        <v>-11</v>
      </c>
      <c r="O34" s="28">
        <f t="shared" si="0"/>
        <v>-44</v>
      </c>
      <c r="P34" s="28">
        <f t="shared" si="0"/>
        <v>18</v>
      </c>
      <c r="Q34" s="28">
        <f t="shared" si="0"/>
        <v>-9</v>
      </c>
      <c r="R34" s="28">
        <f t="shared" si="0"/>
        <v>31</v>
      </c>
      <c r="S34" s="31">
        <f t="shared" si="0"/>
        <v>-7</v>
      </c>
      <c r="T34" s="32">
        <f t="shared" si="0"/>
        <v>-19</v>
      </c>
      <c r="U34" s="39">
        <f t="shared" si="9"/>
        <v>-12.068965517241379</v>
      </c>
      <c r="V34" s="40">
        <f t="shared" si="9"/>
        <v>-10.784313725490197</v>
      </c>
      <c r="W34" s="40">
        <f t="shared" si="9"/>
        <v>-48.35164835164835</v>
      </c>
      <c r="X34" s="40">
        <f t="shared" si="9"/>
        <v>38.297872340425535</v>
      </c>
      <c r="Y34" s="40">
        <f t="shared" si="8"/>
        <v>-13.846153846153847</v>
      </c>
      <c r="Z34" s="40">
        <f t="shared" si="8"/>
        <v>55.357142857142861</v>
      </c>
      <c r="AA34" s="41">
        <f t="shared" si="8"/>
        <v>-8.0459770114942533</v>
      </c>
      <c r="AB34" s="41">
        <f t="shared" si="8"/>
        <v>-23.75</v>
      </c>
      <c r="AC34" s="39">
        <f t="shared" si="2"/>
        <v>-37</v>
      </c>
      <c r="AD34" s="42">
        <f t="shared" si="10"/>
        <v>-0.36274509803921567</v>
      </c>
      <c r="AE34" s="39">
        <f t="shared" si="4"/>
        <v>15</v>
      </c>
      <c r="AF34" s="43">
        <f t="shared" si="5"/>
        <v>0.23076923076923078</v>
      </c>
      <c r="AG34" s="40">
        <f t="shared" si="6"/>
        <v>-4</v>
      </c>
      <c r="AH34" s="43">
        <f t="shared" si="7"/>
        <v>-6.1538461538461542E-2</v>
      </c>
      <c r="AI34" s="26" t="s">
        <v>67</v>
      </c>
      <c r="AJ34" s="44"/>
      <c r="AK34" s="44"/>
      <c r="AL34" s="44"/>
      <c r="AM34" s="44"/>
      <c r="AN34" s="44"/>
      <c r="AO34" s="44"/>
      <c r="AP34" s="44"/>
      <c r="AQ34" s="44"/>
      <c r="AR34" s="44"/>
      <c r="AS34" s="44"/>
      <c r="AT34" s="44"/>
      <c r="AU34" s="44"/>
      <c r="AV34" s="44"/>
      <c r="AW34" s="44"/>
      <c r="AX34" s="44"/>
      <c r="AY34" s="44"/>
      <c r="AZ34" s="44"/>
      <c r="BA34" s="44"/>
      <c r="BB34" s="44"/>
      <c r="BC34" s="44"/>
      <c r="BD34" s="44"/>
      <c r="BE34" s="44"/>
      <c r="BF34" s="44"/>
      <c r="BG34" s="44"/>
      <c r="BH34" s="44"/>
      <c r="BI34" s="44"/>
      <c r="BJ34" s="44"/>
      <c r="BK34" s="44"/>
      <c r="BL34" s="44"/>
      <c r="BM34" s="44"/>
      <c r="BN34" s="44"/>
      <c r="BO34" s="44"/>
      <c r="BP34" s="44"/>
      <c r="BQ34" s="44"/>
      <c r="BR34" s="44"/>
      <c r="BS34" s="44"/>
      <c r="BT34" s="44"/>
      <c r="BU34" s="44"/>
      <c r="BV34" s="44"/>
      <c r="BW34" s="44"/>
      <c r="BX34" s="44"/>
      <c r="BY34" s="44"/>
      <c r="BZ34" s="44"/>
      <c r="CA34" s="44"/>
      <c r="CB34" s="44"/>
      <c r="CC34" s="44"/>
      <c r="CD34" s="44"/>
      <c r="CE34" s="44"/>
      <c r="CF34" s="44"/>
      <c r="CG34" s="44"/>
      <c r="CH34" s="44"/>
      <c r="CI34" s="44"/>
      <c r="CJ34" s="44"/>
      <c r="CK34" s="44"/>
      <c r="CL34" s="44"/>
      <c r="CM34" s="44"/>
      <c r="CN34" s="44"/>
      <c r="CO34" s="44"/>
      <c r="CP34" s="44"/>
      <c r="CQ34" s="44"/>
      <c r="CR34" s="44"/>
      <c r="CS34" s="44"/>
      <c r="CT34" s="44"/>
      <c r="CU34" s="44"/>
      <c r="CV34" s="44"/>
      <c r="CW34" s="44"/>
      <c r="CX34" s="44"/>
      <c r="CY34" s="44"/>
      <c r="CZ34" s="44"/>
      <c r="DA34" s="44"/>
      <c r="DB34" s="44"/>
      <c r="DC34" s="44"/>
      <c r="DD34" s="44"/>
      <c r="DE34" s="44"/>
      <c r="DF34" s="44"/>
      <c r="DG34" s="44"/>
      <c r="DH34" s="44"/>
      <c r="DI34" s="44"/>
      <c r="DJ34" s="44"/>
      <c r="DK34" s="44"/>
      <c r="DL34" s="44"/>
      <c r="DM34" s="44"/>
      <c r="DN34" s="44"/>
      <c r="DO34" s="44"/>
      <c r="DP34" s="44"/>
      <c r="DQ34" s="44"/>
      <c r="DR34" s="44"/>
      <c r="DS34" s="44"/>
      <c r="DT34" s="44"/>
      <c r="DU34" s="44"/>
      <c r="DV34" s="44"/>
      <c r="DW34" s="44"/>
      <c r="DX34" s="44"/>
      <c r="DY34" s="44"/>
      <c r="DZ34" s="44"/>
      <c r="EA34" s="44"/>
      <c r="EB34" s="44"/>
      <c r="EC34" s="44"/>
      <c r="ED34" s="44"/>
      <c r="EE34" s="44"/>
      <c r="EF34" s="44"/>
      <c r="EG34" s="44"/>
      <c r="EH34" s="44"/>
      <c r="EI34" s="44"/>
      <c r="EJ34" s="44"/>
      <c r="EK34" s="44"/>
      <c r="EL34" s="44"/>
      <c r="EM34" s="44"/>
      <c r="EN34" s="44"/>
      <c r="EO34" s="44"/>
      <c r="EP34" s="44"/>
      <c r="EQ34" s="44"/>
      <c r="ER34" s="44"/>
      <c r="ES34" s="44"/>
      <c r="ET34" s="44"/>
      <c r="EU34" s="44"/>
      <c r="EV34" s="44"/>
      <c r="EW34" s="44"/>
      <c r="EX34" s="44"/>
      <c r="EY34" s="44"/>
      <c r="EZ34" s="44"/>
      <c r="FA34" s="44"/>
      <c r="FB34" s="44"/>
      <c r="FC34" s="44"/>
      <c r="FD34" s="44"/>
      <c r="FE34" s="44"/>
      <c r="FF34" s="44"/>
      <c r="FG34" s="44"/>
      <c r="FH34" s="44"/>
      <c r="FI34" s="44"/>
      <c r="FJ34" s="44"/>
      <c r="FK34" s="44"/>
      <c r="FL34" s="44"/>
      <c r="FM34" s="44"/>
      <c r="FN34" s="44"/>
      <c r="FO34" s="44"/>
      <c r="FP34" s="44"/>
      <c r="FQ34" s="44"/>
      <c r="FR34" s="44"/>
      <c r="FS34" s="44"/>
      <c r="FT34" s="44"/>
      <c r="FU34" s="44"/>
      <c r="FV34" s="44"/>
      <c r="FW34" s="44"/>
      <c r="FX34" s="44"/>
      <c r="FY34" s="44"/>
      <c r="FZ34" s="44"/>
      <c r="GA34" s="44"/>
      <c r="GB34" s="44"/>
      <c r="GC34" s="44"/>
      <c r="GD34" s="44"/>
      <c r="GE34" s="44"/>
      <c r="GF34" s="44"/>
      <c r="GG34" s="44"/>
      <c r="GH34" s="44"/>
      <c r="GI34" s="44"/>
      <c r="GJ34" s="44"/>
      <c r="GK34" s="44"/>
      <c r="GL34" s="44"/>
    </row>
    <row r="35" spans="1:194" ht="21">
      <c r="A35" s="46" t="s">
        <v>69</v>
      </c>
      <c r="B35" s="47" t="s">
        <v>68</v>
      </c>
      <c r="C35" s="47" t="s">
        <v>62</v>
      </c>
      <c r="D35" s="48">
        <v>124</v>
      </c>
      <c r="E35" s="49">
        <v>86</v>
      </c>
      <c r="F35" s="49">
        <v>69</v>
      </c>
      <c r="G35" s="49">
        <v>71</v>
      </c>
      <c r="H35" s="49">
        <v>50</v>
      </c>
      <c r="I35" s="49">
        <v>100</v>
      </c>
      <c r="J35" s="49">
        <v>120</v>
      </c>
      <c r="K35" s="61">
        <v>164</v>
      </c>
      <c r="L35" s="51">
        <v>108</v>
      </c>
      <c r="M35" s="48">
        <f t="shared" si="0"/>
        <v>-38</v>
      </c>
      <c r="N35" s="49">
        <f t="shared" si="0"/>
        <v>-17</v>
      </c>
      <c r="O35" s="49">
        <f t="shared" si="0"/>
        <v>2</v>
      </c>
      <c r="P35" s="49">
        <f t="shared" si="0"/>
        <v>-21</v>
      </c>
      <c r="Q35" s="49">
        <f t="shared" si="0"/>
        <v>50</v>
      </c>
      <c r="R35" s="49">
        <f t="shared" si="0"/>
        <v>20</v>
      </c>
      <c r="S35" s="52">
        <f t="shared" si="0"/>
        <v>44</v>
      </c>
      <c r="T35" s="53">
        <f t="shared" si="0"/>
        <v>-56</v>
      </c>
      <c r="U35" s="54">
        <f t="shared" si="9"/>
        <v>-30.64516129032258</v>
      </c>
      <c r="V35" s="55">
        <f t="shared" si="9"/>
        <v>-19.767441860465116</v>
      </c>
      <c r="W35" s="55">
        <f t="shared" si="9"/>
        <v>2.8985507246376812</v>
      </c>
      <c r="X35" s="55">
        <f t="shared" si="9"/>
        <v>-29.577464788732392</v>
      </c>
      <c r="Y35" s="55">
        <f t="shared" si="8"/>
        <v>100</v>
      </c>
      <c r="Z35" s="55">
        <f t="shared" si="8"/>
        <v>20</v>
      </c>
      <c r="AA35" s="56">
        <f t="shared" si="8"/>
        <v>36.666666666666664</v>
      </c>
      <c r="AB35" s="56">
        <f t="shared" si="8"/>
        <v>-34.146341463414636</v>
      </c>
      <c r="AC35" s="54">
        <f t="shared" si="2"/>
        <v>-36</v>
      </c>
      <c r="AD35" s="57">
        <f t="shared" si="10"/>
        <v>-0.41860465116279072</v>
      </c>
      <c r="AE35" s="54">
        <f t="shared" si="4"/>
        <v>114</v>
      </c>
      <c r="AF35" s="58">
        <f t="shared" si="5"/>
        <v>2.2799999999999998</v>
      </c>
      <c r="AG35" s="55">
        <f t="shared" si="6"/>
        <v>58</v>
      </c>
      <c r="AH35" s="58">
        <f t="shared" si="7"/>
        <v>1.1599999999999999</v>
      </c>
      <c r="AI35" s="47" t="s">
        <v>69</v>
      </c>
    </row>
    <row r="36" spans="1:194" s="45" customFormat="1" ht="21">
      <c r="A36" s="25" t="s">
        <v>70</v>
      </c>
      <c r="B36" s="26" t="s">
        <v>68</v>
      </c>
      <c r="C36" s="26" t="s">
        <v>62</v>
      </c>
      <c r="D36" s="27">
        <v>47</v>
      </c>
      <c r="E36" s="28">
        <v>44</v>
      </c>
      <c r="F36" s="28">
        <v>43</v>
      </c>
      <c r="G36" s="28">
        <v>44</v>
      </c>
      <c r="H36" s="28">
        <v>47</v>
      </c>
      <c r="I36" s="28">
        <v>39</v>
      </c>
      <c r="J36" s="28">
        <v>87</v>
      </c>
      <c r="K36" s="29">
        <v>80</v>
      </c>
      <c r="L36" s="38">
        <v>70</v>
      </c>
      <c r="M36" s="27">
        <f t="shared" si="0"/>
        <v>-3</v>
      </c>
      <c r="N36" s="28">
        <f t="shared" si="0"/>
        <v>-1</v>
      </c>
      <c r="O36" s="28">
        <f t="shared" si="0"/>
        <v>1</v>
      </c>
      <c r="P36" s="28">
        <f t="shared" si="0"/>
        <v>3</v>
      </c>
      <c r="Q36" s="28">
        <f t="shared" si="0"/>
        <v>-8</v>
      </c>
      <c r="R36" s="28">
        <f t="shared" si="0"/>
        <v>48</v>
      </c>
      <c r="S36" s="31">
        <f t="shared" si="0"/>
        <v>-7</v>
      </c>
      <c r="T36" s="32">
        <f t="shared" ref="T36:T74" si="11">L36-K36</f>
        <v>-10</v>
      </c>
      <c r="U36" s="39">
        <f t="shared" si="9"/>
        <v>-6.3829787234042552</v>
      </c>
      <c r="V36" s="40">
        <f t="shared" si="9"/>
        <v>-2.2727272727272729</v>
      </c>
      <c r="W36" s="40">
        <f t="shared" si="9"/>
        <v>2.3255813953488373</v>
      </c>
      <c r="X36" s="40">
        <f t="shared" si="9"/>
        <v>6.8181818181818175</v>
      </c>
      <c r="Y36" s="40">
        <f t="shared" si="8"/>
        <v>-17.021276595744681</v>
      </c>
      <c r="Z36" s="40">
        <f t="shared" si="8"/>
        <v>123.07692307692308</v>
      </c>
      <c r="AA36" s="41">
        <f t="shared" si="8"/>
        <v>-8.0459770114942533</v>
      </c>
      <c r="AB36" s="41">
        <f t="shared" si="8"/>
        <v>-12.5</v>
      </c>
      <c r="AC36" s="39">
        <f t="shared" si="2"/>
        <v>3</v>
      </c>
      <c r="AD36" s="42">
        <f t="shared" si="10"/>
        <v>6.8181818181818177E-2</v>
      </c>
      <c r="AE36" s="39">
        <f t="shared" si="4"/>
        <v>33</v>
      </c>
      <c r="AF36" s="43">
        <f t="shared" si="5"/>
        <v>0.7021276595744681</v>
      </c>
      <c r="AG36" s="40">
        <f t="shared" si="6"/>
        <v>23</v>
      </c>
      <c r="AH36" s="43">
        <f t="shared" si="7"/>
        <v>0.48936170212765956</v>
      </c>
      <c r="AI36" s="26" t="s">
        <v>70</v>
      </c>
      <c r="AJ36" s="44"/>
      <c r="AK36" s="44"/>
      <c r="AL36" s="44"/>
      <c r="AM36" s="44"/>
      <c r="AN36" s="44"/>
      <c r="AO36" s="44"/>
      <c r="AP36" s="44"/>
      <c r="AQ36" s="44"/>
      <c r="AR36" s="44"/>
      <c r="AS36" s="44"/>
      <c r="AT36" s="44"/>
      <c r="AU36" s="44"/>
      <c r="AV36" s="44"/>
      <c r="AW36" s="44"/>
      <c r="AX36" s="44"/>
      <c r="AY36" s="44"/>
      <c r="AZ36" s="44"/>
      <c r="BA36" s="44"/>
      <c r="BB36" s="44"/>
      <c r="BC36" s="44"/>
      <c r="BD36" s="44"/>
      <c r="BE36" s="44"/>
      <c r="BF36" s="44"/>
      <c r="BG36" s="44"/>
      <c r="BH36" s="44"/>
      <c r="BI36" s="44"/>
      <c r="BJ36" s="44"/>
      <c r="BK36" s="44"/>
      <c r="BL36" s="44"/>
      <c r="BM36" s="44"/>
      <c r="BN36" s="44"/>
      <c r="BO36" s="44"/>
      <c r="BP36" s="44"/>
      <c r="BQ36" s="44"/>
      <c r="BR36" s="44"/>
      <c r="BS36" s="44"/>
      <c r="BT36" s="44"/>
      <c r="BU36" s="44"/>
      <c r="BV36" s="44"/>
      <c r="BW36" s="44"/>
      <c r="BX36" s="44"/>
      <c r="BY36" s="44"/>
      <c r="BZ36" s="44"/>
      <c r="CA36" s="44"/>
      <c r="CB36" s="44"/>
      <c r="CC36" s="44"/>
      <c r="CD36" s="44"/>
      <c r="CE36" s="44"/>
      <c r="CF36" s="44"/>
      <c r="CG36" s="44"/>
      <c r="CH36" s="44"/>
      <c r="CI36" s="44"/>
      <c r="CJ36" s="44"/>
      <c r="CK36" s="44"/>
      <c r="CL36" s="44"/>
      <c r="CM36" s="44"/>
      <c r="CN36" s="44"/>
      <c r="CO36" s="44"/>
      <c r="CP36" s="44"/>
      <c r="CQ36" s="44"/>
      <c r="CR36" s="44"/>
      <c r="CS36" s="44"/>
      <c r="CT36" s="44"/>
      <c r="CU36" s="44"/>
      <c r="CV36" s="44"/>
      <c r="CW36" s="44"/>
      <c r="CX36" s="44"/>
      <c r="CY36" s="44"/>
      <c r="CZ36" s="44"/>
      <c r="DA36" s="44"/>
      <c r="DB36" s="44"/>
      <c r="DC36" s="44"/>
      <c r="DD36" s="44"/>
      <c r="DE36" s="44"/>
      <c r="DF36" s="44"/>
      <c r="DG36" s="44"/>
      <c r="DH36" s="44"/>
      <c r="DI36" s="44"/>
      <c r="DJ36" s="44"/>
      <c r="DK36" s="44"/>
      <c r="DL36" s="44"/>
      <c r="DM36" s="44"/>
      <c r="DN36" s="44"/>
      <c r="DO36" s="44"/>
      <c r="DP36" s="44"/>
      <c r="DQ36" s="44"/>
      <c r="DR36" s="44"/>
      <c r="DS36" s="44"/>
      <c r="DT36" s="44"/>
      <c r="DU36" s="44"/>
      <c r="DV36" s="44"/>
      <c r="DW36" s="44"/>
      <c r="DX36" s="44"/>
      <c r="DY36" s="44"/>
      <c r="DZ36" s="44"/>
      <c r="EA36" s="44"/>
      <c r="EB36" s="44"/>
      <c r="EC36" s="44"/>
      <c r="ED36" s="44"/>
      <c r="EE36" s="44"/>
      <c r="EF36" s="44"/>
      <c r="EG36" s="44"/>
      <c r="EH36" s="44"/>
      <c r="EI36" s="44"/>
      <c r="EJ36" s="44"/>
      <c r="EK36" s="44"/>
      <c r="EL36" s="44"/>
      <c r="EM36" s="44"/>
      <c r="EN36" s="44"/>
      <c r="EO36" s="44"/>
      <c r="EP36" s="44"/>
      <c r="EQ36" s="44"/>
      <c r="ER36" s="44"/>
      <c r="ES36" s="44"/>
      <c r="ET36" s="44"/>
      <c r="EU36" s="44"/>
      <c r="EV36" s="44"/>
      <c r="EW36" s="44"/>
      <c r="EX36" s="44"/>
      <c r="EY36" s="44"/>
      <c r="EZ36" s="44"/>
      <c r="FA36" s="44"/>
      <c r="FB36" s="44"/>
      <c r="FC36" s="44"/>
      <c r="FD36" s="44"/>
      <c r="FE36" s="44"/>
      <c r="FF36" s="44"/>
      <c r="FG36" s="44"/>
      <c r="FH36" s="44"/>
      <c r="FI36" s="44"/>
      <c r="FJ36" s="44"/>
      <c r="FK36" s="44"/>
      <c r="FL36" s="44"/>
      <c r="FM36" s="44"/>
      <c r="FN36" s="44"/>
      <c r="FO36" s="44"/>
      <c r="FP36" s="44"/>
      <c r="FQ36" s="44"/>
      <c r="FR36" s="44"/>
      <c r="FS36" s="44"/>
      <c r="FT36" s="44"/>
      <c r="FU36" s="44"/>
      <c r="FV36" s="44"/>
      <c r="FW36" s="44"/>
      <c r="FX36" s="44"/>
      <c r="FY36" s="44"/>
      <c r="FZ36" s="44"/>
      <c r="GA36" s="44"/>
      <c r="GB36" s="44"/>
      <c r="GC36" s="44"/>
      <c r="GD36" s="44"/>
      <c r="GE36" s="44"/>
      <c r="GF36" s="44"/>
      <c r="GG36" s="44"/>
      <c r="GH36" s="44"/>
      <c r="GI36" s="44"/>
      <c r="GJ36" s="44"/>
      <c r="GK36" s="44"/>
      <c r="GL36" s="44"/>
    </row>
    <row r="37" spans="1:194">
      <c r="A37" s="46" t="s">
        <v>71</v>
      </c>
      <c r="B37" s="47" t="s">
        <v>72</v>
      </c>
      <c r="C37" s="47" t="s">
        <v>62</v>
      </c>
      <c r="D37" s="48">
        <v>45</v>
      </c>
      <c r="E37" s="49">
        <v>50</v>
      </c>
      <c r="F37" s="49">
        <v>50</v>
      </c>
      <c r="G37" s="49">
        <v>51</v>
      </c>
      <c r="H37" s="49">
        <v>55</v>
      </c>
      <c r="I37" s="49">
        <v>104</v>
      </c>
      <c r="J37" s="49">
        <v>108</v>
      </c>
      <c r="K37" s="61">
        <v>127</v>
      </c>
      <c r="L37" s="51">
        <v>42</v>
      </c>
      <c r="M37" s="48">
        <f t="shared" ref="M37:S75" si="12">E37-D37</f>
        <v>5</v>
      </c>
      <c r="N37" s="49">
        <f t="shared" si="12"/>
        <v>0</v>
      </c>
      <c r="O37" s="49">
        <f t="shared" si="12"/>
        <v>1</v>
      </c>
      <c r="P37" s="49">
        <f t="shared" si="12"/>
        <v>4</v>
      </c>
      <c r="Q37" s="49">
        <f t="shared" si="12"/>
        <v>49</v>
      </c>
      <c r="R37" s="62">
        <f t="shared" si="12"/>
        <v>4</v>
      </c>
      <c r="S37" s="52">
        <f t="shared" si="12"/>
        <v>19</v>
      </c>
      <c r="T37" s="53">
        <f t="shared" si="11"/>
        <v>-85</v>
      </c>
      <c r="U37" s="54">
        <f t="shared" si="9"/>
        <v>11.111111111111111</v>
      </c>
      <c r="V37" s="55">
        <f t="shared" si="9"/>
        <v>0</v>
      </c>
      <c r="W37" s="55">
        <f t="shared" si="9"/>
        <v>2</v>
      </c>
      <c r="X37" s="55">
        <f t="shared" si="9"/>
        <v>7.8431372549019605</v>
      </c>
      <c r="Y37" s="55">
        <f t="shared" si="8"/>
        <v>89.090909090909093</v>
      </c>
      <c r="Z37" s="55">
        <f t="shared" si="8"/>
        <v>3.8461538461538463</v>
      </c>
      <c r="AA37" s="56">
        <f t="shared" si="8"/>
        <v>17.592592592592592</v>
      </c>
      <c r="AB37" s="56">
        <f t="shared" si="8"/>
        <v>-66.929133858267718</v>
      </c>
      <c r="AC37" s="54">
        <f t="shared" si="2"/>
        <v>5</v>
      </c>
      <c r="AD37" s="57">
        <f t="shared" si="10"/>
        <v>0.1</v>
      </c>
      <c r="AE37" s="54">
        <f t="shared" si="4"/>
        <v>72</v>
      </c>
      <c r="AF37" s="58">
        <f t="shared" si="5"/>
        <v>1.3090909090909091</v>
      </c>
      <c r="AG37" s="55">
        <f t="shared" si="6"/>
        <v>-13</v>
      </c>
      <c r="AH37" s="58">
        <f t="shared" si="7"/>
        <v>-0.23636363636363636</v>
      </c>
      <c r="AI37" s="47" t="s">
        <v>71</v>
      </c>
    </row>
    <row r="38" spans="1:194" s="45" customFormat="1">
      <c r="A38" s="25" t="s">
        <v>73</v>
      </c>
      <c r="B38" s="26" t="s">
        <v>72</v>
      </c>
      <c r="C38" s="26" t="s">
        <v>62</v>
      </c>
      <c r="D38" s="27">
        <v>33</v>
      </c>
      <c r="E38" s="28">
        <v>38</v>
      </c>
      <c r="F38" s="28">
        <v>50</v>
      </c>
      <c r="G38" s="28">
        <v>37</v>
      </c>
      <c r="H38" s="28">
        <v>65</v>
      </c>
      <c r="I38" s="28">
        <v>74</v>
      </c>
      <c r="J38" s="28">
        <v>91</v>
      </c>
      <c r="K38" s="59">
        <v>66</v>
      </c>
      <c r="L38" s="30">
        <v>65</v>
      </c>
      <c r="M38" s="27">
        <f t="shared" si="12"/>
        <v>5</v>
      </c>
      <c r="N38" s="28">
        <f t="shared" si="12"/>
        <v>12</v>
      </c>
      <c r="O38" s="28">
        <f t="shared" si="12"/>
        <v>-13</v>
      </c>
      <c r="P38" s="28">
        <f t="shared" si="12"/>
        <v>28</v>
      </c>
      <c r="Q38" s="28">
        <f t="shared" si="12"/>
        <v>9</v>
      </c>
      <c r="R38" s="28">
        <f t="shared" si="12"/>
        <v>17</v>
      </c>
      <c r="S38" s="31">
        <f t="shared" si="12"/>
        <v>-25</v>
      </c>
      <c r="T38" s="32">
        <f t="shared" si="11"/>
        <v>-1</v>
      </c>
      <c r="U38" s="39">
        <f t="shared" si="9"/>
        <v>15.151515151515152</v>
      </c>
      <c r="V38" s="40">
        <f t="shared" si="9"/>
        <v>31.578947368421051</v>
      </c>
      <c r="W38" s="40">
        <f t="shared" si="9"/>
        <v>-26</v>
      </c>
      <c r="X38" s="40">
        <f t="shared" si="9"/>
        <v>75.675675675675677</v>
      </c>
      <c r="Y38" s="40">
        <f t="shared" si="8"/>
        <v>13.846153846153847</v>
      </c>
      <c r="Z38" s="40">
        <f t="shared" si="8"/>
        <v>22.972972972972975</v>
      </c>
      <c r="AA38" s="41">
        <f t="shared" si="8"/>
        <v>-27.472527472527474</v>
      </c>
      <c r="AB38" s="41">
        <f t="shared" si="8"/>
        <v>-1.5151515151515151</v>
      </c>
      <c r="AC38" s="39">
        <f t="shared" si="2"/>
        <v>27</v>
      </c>
      <c r="AD38" s="42">
        <f t="shared" si="10"/>
        <v>0.71052631578947367</v>
      </c>
      <c r="AE38" s="39">
        <f t="shared" si="4"/>
        <v>1</v>
      </c>
      <c r="AF38" s="43">
        <f t="shared" si="5"/>
        <v>1.5384615384615385E-2</v>
      </c>
      <c r="AG38" s="40">
        <f t="shared" si="6"/>
        <v>0</v>
      </c>
      <c r="AH38" s="43">
        <f t="shared" si="7"/>
        <v>0</v>
      </c>
      <c r="AI38" s="26" t="s">
        <v>73</v>
      </c>
      <c r="AJ38" s="44"/>
      <c r="AK38" s="44"/>
      <c r="AL38" s="44"/>
      <c r="AM38" s="44"/>
      <c r="AN38" s="44"/>
      <c r="AO38" s="44"/>
      <c r="AP38" s="44"/>
      <c r="AQ38" s="44"/>
      <c r="AR38" s="44"/>
      <c r="AS38" s="44"/>
      <c r="AT38" s="44"/>
      <c r="AU38" s="44"/>
      <c r="AV38" s="44"/>
      <c r="AW38" s="44"/>
      <c r="AX38" s="44"/>
      <c r="AY38" s="44"/>
      <c r="AZ38" s="44"/>
      <c r="BA38" s="44"/>
      <c r="BB38" s="44"/>
      <c r="BC38" s="44"/>
      <c r="BD38" s="44"/>
      <c r="BE38" s="44"/>
      <c r="BF38" s="44"/>
      <c r="BG38" s="44"/>
      <c r="BH38" s="44"/>
      <c r="BI38" s="44"/>
      <c r="BJ38" s="44"/>
      <c r="BK38" s="44"/>
      <c r="BL38" s="44"/>
      <c r="BM38" s="44"/>
      <c r="BN38" s="44"/>
      <c r="BO38" s="44"/>
      <c r="BP38" s="44"/>
      <c r="BQ38" s="44"/>
      <c r="BR38" s="44"/>
      <c r="BS38" s="44"/>
      <c r="BT38" s="44"/>
      <c r="BU38" s="44"/>
      <c r="BV38" s="44"/>
      <c r="BW38" s="44"/>
      <c r="BX38" s="44"/>
      <c r="BY38" s="44"/>
      <c r="BZ38" s="44"/>
      <c r="CA38" s="44"/>
      <c r="CB38" s="44"/>
      <c r="CC38" s="44"/>
      <c r="CD38" s="44"/>
      <c r="CE38" s="44"/>
      <c r="CF38" s="44"/>
      <c r="CG38" s="44"/>
      <c r="CH38" s="44"/>
      <c r="CI38" s="44"/>
      <c r="CJ38" s="44"/>
      <c r="CK38" s="44"/>
      <c r="CL38" s="44"/>
      <c r="CM38" s="44"/>
      <c r="CN38" s="44"/>
      <c r="CO38" s="44"/>
      <c r="CP38" s="44"/>
      <c r="CQ38" s="44"/>
      <c r="CR38" s="44"/>
      <c r="CS38" s="44"/>
      <c r="CT38" s="44"/>
      <c r="CU38" s="44"/>
      <c r="CV38" s="44"/>
      <c r="CW38" s="44"/>
      <c r="CX38" s="44"/>
      <c r="CY38" s="44"/>
      <c r="CZ38" s="44"/>
      <c r="DA38" s="44"/>
      <c r="DB38" s="44"/>
      <c r="DC38" s="44"/>
      <c r="DD38" s="44"/>
      <c r="DE38" s="44"/>
      <c r="DF38" s="44"/>
      <c r="DG38" s="44"/>
      <c r="DH38" s="44"/>
      <c r="DI38" s="44"/>
      <c r="DJ38" s="44"/>
      <c r="DK38" s="44"/>
      <c r="DL38" s="44"/>
      <c r="DM38" s="44"/>
      <c r="DN38" s="44"/>
      <c r="DO38" s="44"/>
      <c r="DP38" s="44"/>
      <c r="DQ38" s="44"/>
      <c r="DR38" s="44"/>
      <c r="DS38" s="44"/>
      <c r="DT38" s="44"/>
      <c r="DU38" s="44"/>
      <c r="DV38" s="44"/>
      <c r="DW38" s="44"/>
      <c r="DX38" s="44"/>
      <c r="DY38" s="44"/>
      <c r="DZ38" s="44"/>
      <c r="EA38" s="44"/>
      <c r="EB38" s="44"/>
      <c r="EC38" s="44"/>
      <c r="ED38" s="44"/>
      <c r="EE38" s="44"/>
      <c r="EF38" s="44"/>
      <c r="EG38" s="44"/>
      <c r="EH38" s="44"/>
      <c r="EI38" s="44"/>
      <c r="EJ38" s="44"/>
      <c r="EK38" s="44"/>
      <c r="EL38" s="44"/>
      <c r="EM38" s="44"/>
      <c r="EN38" s="44"/>
      <c r="EO38" s="44"/>
      <c r="EP38" s="44"/>
      <c r="EQ38" s="44"/>
      <c r="ER38" s="44"/>
      <c r="ES38" s="44"/>
      <c r="ET38" s="44"/>
      <c r="EU38" s="44"/>
      <c r="EV38" s="44"/>
      <c r="EW38" s="44"/>
      <c r="EX38" s="44"/>
      <c r="EY38" s="44"/>
      <c r="EZ38" s="44"/>
      <c r="FA38" s="44"/>
      <c r="FB38" s="44"/>
      <c r="FC38" s="44"/>
      <c r="FD38" s="44"/>
      <c r="FE38" s="44"/>
      <c r="FF38" s="44"/>
      <c r="FG38" s="44"/>
      <c r="FH38" s="44"/>
      <c r="FI38" s="44"/>
      <c r="FJ38" s="44"/>
      <c r="FK38" s="44"/>
      <c r="FL38" s="44"/>
      <c r="FM38" s="44"/>
      <c r="FN38" s="44"/>
      <c r="FO38" s="44"/>
      <c r="FP38" s="44"/>
      <c r="FQ38" s="44"/>
      <c r="FR38" s="44"/>
      <c r="FS38" s="44"/>
      <c r="FT38" s="44"/>
      <c r="FU38" s="44"/>
      <c r="FV38" s="44"/>
      <c r="FW38" s="44"/>
      <c r="FX38" s="44"/>
      <c r="FY38" s="44"/>
      <c r="FZ38" s="44"/>
      <c r="GA38" s="44"/>
      <c r="GB38" s="44"/>
      <c r="GC38" s="44"/>
      <c r="GD38" s="44"/>
      <c r="GE38" s="44"/>
      <c r="GF38" s="44"/>
      <c r="GG38" s="44"/>
      <c r="GH38" s="44"/>
      <c r="GI38" s="44"/>
      <c r="GJ38" s="44"/>
      <c r="GK38" s="44"/>
      <c r="GL38" s="44"/>
    </row>
    <row r="39" spans="1:194">
      <c r="A39" s="46" t="s">
        <v>74</v>
      </c>
      <c r="B39" s="47" t="s">
        <v>75</v>
      </c>
      <c r="C39" s="47" t="s">
        <v>76</v>
      </c>
      <c r="D39" s="48">
        <v>66</v>
      </c>
      <c r="E39" s="49">
        <v>77</v>
      </c>
      <c r="F39" s="49">
        <v>45</v>
      </c>
      <c r="G39" s="49">
        <v>51</v>
      </c>
      <c r="H39" s="49">
        <v>59</v>
      </c>
      <c r="I39" s="49">
        <v>56</v>
      </c>
      <c r="J39" s="49">
        <v>67</v>
      </c>
      <c r="K39" s="61">
        <v>85</v>
      </c>
      <c r="L39" s="51">
        <v>47</v>
      </c>
      <c r="M39" s="48">
        <f t="shared" si="12"/>
        <v>11</v>
      </c>
      <c r="N39" s="49">
        <f t="shared" si="12"/>
        <v>-32</v>
      </c>
      <c r="O39" s="49">
        <f t="shared" si="12"/>
        <v>6</v>
      </c>
      <c r="P39" s="49">
        <f t="shared" si="12"/>
        <v>8</v>
      </c>
      <c r="Q39" s="49">
        <f t="shared" si="12"/>
        <v>-3</v>
      </c>
      <c r="R39" s="62">
        <f t="shared" si="12"/>
        <v>11</v>
      </c>
      <c r="S39" s="52">
        <f t="shared" si="12"/>
        <v>18</v>
      </c>
      <c r="T39" s="53">
        <f t="shared" si="11"/>
        <v>-38</v>
      </c>
      <c r="U39" s="54">
        <f t="shared" si="9"/>
        <v>16.666666666666664</v>
      </c>
      <c r="V39" s="55">
        <f t="shared" si="9"/>
        <v>-41.558441558441558</v>
      </c>
      <c r="W39" s="55">
        <f t="shared" si="9"/>
        <v>13.333333333333334</v>
      </c>
      <c r="X39" s="55">
        <f t="shared" si="9"/>
        <v>15.686274509803921</v>
      </c>
      <c r="Y39" s="55">
        <f t="shared" si="8"/>
        <v>-5.0847457627118651</v>
      </c>
      <c r="Z39" s="55">
        <f t="shared" si="8"/>
        <v>19.642857142857142</v>
      </c>
      <c r="AA39" s="56">
        <f t="shared" si="8"/>
        <v>26.865671641791046</v>
      </c>
      <c r="AB39" s="56">
        <f t="shared" si="8"/>
        <v>-44.705882352941181</v>
      </c>
      <c r="AC39" s="54">
        <f t="shared" si="2"/>
        <v>-18</v>
      </c>
      <c r="AD39" s="57">
        <f t="shared" si="10"/>
        <v>-0.23376623376623376</v>
      </c>
      <c r="AE39" s="54">
        <f t="shared" si="4"/>
        <v>26</v>
      </c>
      <c r="AF39" s="58">
        <f t="shared" si="5"/>
        <v>0.44067796610169491</v>
      </c>
      <c r="AG39" s="55">
        <f t="shared" si="6"/>
        <v>-12</v>
      </c>
      <c r="AH39" s="58">
        <f t="shared" si="7"/>
        <v>-0.20338983050847459</v>
      </c>
      <c r="AI39" s="47" t="s">
        <v>74</v>
      </c>
    </row>
    <row r="40" spans="1:194" s="45" customFormat="1">
      <c r="A40" s="46" t="s">
        <v>77</v>
      </c>
      <c r="B40" s="47" t="s">
        <v>78</v>
      </c>
      <c r="C40" s="47" t="s">
        <v>76</v>
      </c>
      <c r="D40" s="48">
        <v>42</v>
      </c>
      <c r="E40" s="49">
        <v>50</v>
      </c>
      <c r="F40" s="49">
        <v>57</v>
      </c>
      <c r="G40" s="49">
        <v>45</v>
      </c>
      <c r="H40" s="49">
        <v>57</v>
      </c>
      <c r="I40" s="49">
        <v>48</v>
      </c>
      <c r="J40" s="49">
        <v>73</v>
      </c>
      <c r="K40" s="50">
        <v>75</v>
      </c>
      <c r="L40" s="51">
        <v>49</v>
      </c>
      <c r="M40" s="48">
        <f t="shared" si="12"/>
        <v>8</v>
      </c>
      <c r="N40" s="49">
        <f t="shared" si="12"/>
        <v>7</v>
      </c>
      <c r="O40" s="49">
        <f t="shared" si="12"/>
        <v>-12</v>
      </c>
      <c r="P40" s="49">
        <f t="shared" si="12"/>
        <v>12</v>
      </c>
      <c r="Q40" s="49">
        <f t="shared" si="12"/>
        <v>-9</v>
      </c>
      <c r="R40" s="49">
        <f t="shared" si="12"/>
        <v>25</v>
      </c>
      <c r="S40" s="52">
        <f t="shared" si="12"/>
        <v>2</v>
      </c>
      <c r="T40" s="53">
        <f t="shared" si="11"/>
        <v>-26</v>
      </c>
      <c r="U40" s="54">
        <f t="shared" si="9"/>
        <v>19.047619047619047</v>
      </c>
      <c r="V40" s="55">
        <f t="shared" si="9"/>
        <v>14.000000000000002</v>
      </c>
      <c r="W40" s="55">
        <f t="shared" si="9"/>
        <v>-21.052631578947366</v>
      </c>
      <c r="X40" s="55">
        <f t="shared" si="9"/>
        <v>26.666666666666668</v>
      </c>
      <c r="Y40" s="55">
        <f t="shared" si="8"/>
        <v>-15.789473684210526</v>
      </c>
      <c r="Z40" s="55">
        <f t="shared" si="8"/>
        <v>52.083333333333336</v>
      </c>
      <c r="AA40" s="56">
        <f t="shared" si="8"/>
        <v>2.7397260273972601</v>
      </c>
      <c r="AB40" s="56">
        <f t="shared" si="8"/>
        <v>-34.666666666666671</v>
      </c>
      <c r="AC40" s="54">
        <f t="shared" si="2"/>
        <v>7</v>
      </c>
      <c r="AD40" s="57">
        <f t="shared" si="10"/>
        <v>0.14000000000000001</v>
      </c>
      <c r="AE40" s="54">
        <f t="shared" si="4"/>
        <v>18</v>
      </c>
      <c r="AF40" s="58">
        <f t="shared" si="5"/>
        <v>0.31578947368421051</v>
      </c>
      <c r="AG40" s="55">
        <f t="shared" si="6"/>
        <v>-8</v>
      </c>
      <c r="AH40" s="58">
        <f t="shared" si="7"/>
        <v>-0.14035087719298245</v>
      </c>
      <c r="AI40" s="47" t="s">
        <v>77</v>
      </c>
      <c r="AJ40" s="44"/>
      <c r="AK40" s="44"/>
      <c r="AL40" s="44"/>
      <c r="AM40" s="44"/>
      <c r="AN40" s="44"/>
      <c r="AO40" s="44"/>
      <c r="AP40" s="44"/>
      <c r="AQ40" s="44"/>
      <c r="AR40" s="44"/>
      <c r="AS40" s="44"/>
      <c r="AT40" s="44"/>
      <c r="AU40" s="44"/>
      <c r="AV40" s="44"/>
      <c r="AW40" s="44"/>
      <c r="AX40" s="44"/>
      <c r="AY40" s="44"/>
      <c r="AZ40" s="44"/>
      <c r="BA40" s="44"/>
      <c r="BB40" s="44"/>
      <c r="BC40" s="44"/>
      <c r="BD40" s="44"/>
      <c r="BE40" s="44"/>
      <c r="BF40" s="44"/>
      <c r="BG40" s="44"/>
      <c r="BH40" s="44"/>
      <c r="BI40" s="44"/>
      <c r="BJ40" s="44"/>
      <c r="BK40" s="44"/>
      <c r="BL40" s="44"/>
      <c r="BM40" s="44"/>
      <c r="BN40" s="44"/>
      <c r="BO40" s="44"/>
      <c r="BP40" s="44"/>
      <c r="BQ40" s="44"/>
      <c r="BR40" s="44"/>
      <c r="BS40" s="44"/>
      <c r="BT40" s="44"/>
      <c r="BU40" s="44"/>
      <c r="BV40" s="44"/>
      <c r="BW40" s="44"/>
      <c r="BX40" s="44"/>
      <c r="BY40" s="44"/>
      <c r="BZ40" s="44"/>
      <c r="CA40" s="44"/>
      <c r="CB40" s="44"/>
      <c r="CC40" s="44"/>
      <c r="CD40" s="44"/>
      <c r="CE40" s="44"/>
      <c r="CF40" s="44"/>
      <c r="CG40" s="44"/>
      <c r="CH40" s="44"/>
      <c r="CI40" s="44"/>
      <c r="CJ40" s="44"/>
      <c r="CK40" s="44"/>
      <c r="CL40" s="44"/>
      <c r="CM40" s="44"/>
      <c r="CN40" s="44"/>
      <c r="CO40" s="44"/>
      <c r="CP40" s="44"/>
      <c r="CQ40" s="44"/>
      <c r="CR40" s="44"/>
      <c r="CS40" s="44"/>
      <c r="CT40" s="44"/>
      <c r="CU40" s="44"/>
      <c r="CV40" s="44"/>
      <c r="CW40" s="44"/>
      <c r="CX40" s="44"/>
      <c r="CY40" s="44"/>
      <c r="CZ40" s="44"/>
      <c r="DA40" s="44"/>
      <c r="DB40" s="44"/>
      <c r="DC40" s="44"/>
      <c r="DD40" s="44"/>
      <c r="DE40" s="44"/>
      <c r="DF40" s="44"/>
      <c r="DG40" s="44"/>
      <c r="DH40" s="44"/>
      <c r="DI40" s="44"/>
      <c r="DJ40" s="44"/>
      <c r="DK40" s="44"/>
      <c r="DL40" s="44"/>
      <c r="DM40" s="44"/>
      <c r="DN40" s="44"/>
      <c r="DO40" s="44"/>
      <c r="DP40" s="44"/>
      <c r="DQ40" s="44"/>
      <c r="DR40" s="44"/>
      <c r="DS40" s="44"/>
      <c r="DT40" s="44"/>
      <c r="DU40" s="44"/>
      <c r="DV40" s="44"/>
      <c r="DW40" s="44"/>
      <c r="DX40" s="44"/>
      <c r="DY40" s="44"/>
      <c r="DZ40" s="44"/>
      <c r="EA40" s="44"/>
      <c r="EB40" s="44"/>
      <c r="EC40" s="44"/>
      <c r="ED40" s="44"/>
      <c r="EE40" s="44"/>
      <c r="EF40" s="44"/>
      <c r="EG40" s="44"/>
      <c r="EH40" s="44"/>
      <c r="EI40" s="44"/>
      <c r="EJ40" s="44"/>
      <c r="EK40" s="44"/>
      <c r="EL40" s="44"/>
      <c r="EM40" s="44"/>
      <c r="EN40" s="44"/>
      <c r="EO40" s="44"/>
      <c r="EP40" s="44"/>
      <c r="EQ40" s="44"/>
      <c r="ER40" s="44"/>
      <c r="ES40" s="44"/>
      <c r="ET40" s="44"/>
      <c r="EU40" s="44"/>
      <c r="EV40" s="44"/>
      <c r="EW40" s="44"/>
      <c r="EX40" s="44"/>
      <c r="EY40" s="44"/>
      <c r="EZ40" s="44"/>
      <c r="FA40" s="44"/>
      <c r="FB40" s="44"/>
      <c r="FC40" s="44"/>
      <c r="FD40" s="44"/>
      <c r="FE40" s="44"/>
      <c r="FF40" s="44"/>
      <c r="FG40" s="44"/>
      <c r="FH40" s="44"/>
      <c r="FI40" s="44"/>
      <c r="FJ40" s="44"/>
      <c r="FK40" s="44"/>
      <c r="FL40" s="44"/>
      <c r="FM40" s="44"/>
      <c r="FN40" s="44"/>
      <c r="FO40" s="44"/>
      <c r="FP40" s="44"/>
      <c r="FQ40" s="44"/>
      <c r="FR40" s="44"/>
      <c r="FS40" s="44"/>
      <c r="FT40" s="44"/>
      <c r="FU40" s="44"/>
      <c r="FV40" s="44"/>
      <c r="FW40" s="44"/>
      <c r="FX40" s="44"/>
      <c r="FY40" s="44"/>
      <c r="FZ40" s="44"/>
      <c r="GA40" s="44"/>
      <c r="GB40" s="44"/>
      <c r="GC40" s="44"/>
      <c r="GD40" s="44"/>
      <c r="GE40" s="44"/>
      <c r="GF40" s="44"/>
      <c r="GG40" s="44"/>
      <c r="GH40" s="44"/>
      <c r="GI40" s="44"/>
      <c r="GJ40" s="44"/>
      <c r="GK40" s="44"/>
      <c r="GL40" s="44"/>
    </row>
    <row r="41" spans="1:194">
      <c r="A41" s="46" t="s">
        <v>79</v>
      </c>
      <c r="B41" s="47" t="s">
        <v>78</v>
      </c>
      <c r="C41" s="47" t="s">
        <v>76</v>
      </c>
      <c r="D41" s="48">
        <v>39</v>
      </c>
      <c r="E41" s="49">
        <v>29</v>
      </c>
      <c r="F41" s="49">
        <v>21</v>
      </c>
      <c r="G41" s="49">
        <v>17</v>
      </c>
      <c r="H41" s="49">
        <v>31</v>
      </c>
      <c r="I41" s="49">
        <v>42</v>
      </c>
      <c r="J41" s="49">
        <v>47</v>
      </c>
      <c r="K41" s="61">
        <v>58</v>
      </c>
      <c r="L41" s="51">
        <v>30</v>
      </c>
      <c r="M41" s="48">
        <f t="shared" si="12"/>
        <v>-10</v>
      </c>
      <c r="N41" s="49">
        <f t="shared" si="12"/>
        <v>-8</v>
      </c>
      <c r="O41" s="49">
        <f t="shared" si="12"/>
        <v>-4</v>
      </c>
      <c r="P41" s="49">
        <f t="shared" si="12"/>
        <v>14</v>
      </c>
      <c r="Q41" s="49">
        <f t="shared" si="12"/>
        <v>11</v>
      </c>
      <c r="R41" s="49">
        <f t="shared" si="12"/>
        <v>5</v>
      </c>
      <c r="S41" s="52">
        <f t="shared" si="12"/>
        <v>11</v>
      </c>
      <c r="T41" s="53">
        <f t="shared" si="11"/>
        <v>-28</v>
      </c>
      <c r="U41" s="54">
        <f t="shared" si="9"/>
        <v>-25.641025641025639</v>
      </c>
      <c r="V41" s="55">
        <f t="shared" si="9"/>
        <v>-27.586206896551722</v>
      </c>
      <c r="W41" s="55">
        <f t="shared" si="9"/>
        <v>-19.047619047619047</v>
      </c>
      <c r="X41" s="55">
        <f t="shared" si="9"/>
        <v>82.35294117647058</v>
      </c>
      <c r="Y41" s="55">
        <f t="shared" si="8"/>
        <v>35.483870967741936</v>
      </c>
      <c r="Z41" s="55">
        <f t="shared" si="8"/>
        <v>11.904761904761903</v>
      </c>
      <c r="AA41" s="56">
        <f t="shared" si="8"/>
        <v>23.404255319148938</v>
      </c>
      <c r="AB41" s="56">
        <f t="shared" si="8"/>
        <v>-48.275862068965516</v>
      </c>
      <c r="AC41" s="54">
        <f t="shared" si="2"/>
        <v>2</v>
      </c>
      <c r="AD41" s="57">
        <f t="shared" si="10"/>
        <v>6.8965517241379309E-2</v>
      </c>
      <c r="AE41" s="54">
        <f t="shared" si="4"/>
        <v>27</v>
      </c>
      <c r="AF41" s="58">
        <f t="shared" si="5"/>
        <v>0.87096774193548387</v>
      </c>
      <c r="AG41" s="55">
        <f t="shared" si="6"/>
        <v>-1</v>
      </c>
      <c r="AH41" s="58">
        <f t="shared" si="7"/>
        <v>-3.2258064516129031E-2</v>
      </c>
      <c r="AI41" s="47" t="s">
        <v>79</v>
      </c>
    </row>
    <row r="42" spans="1:194" s="45" customFormat="1" ht="15.75" thickBot="1">
      <c r="A42" s="63" t="s">
        <v>80</v>
      </c>
      <c r="B42" s="64" t="s">
        <v>78</v>
      </c>
      <c r="C42" s="64" t="s">
        <v>76</v>
      </c>
      <c r="D42" s="65">
        <v>82</v>
      </c>
      <c r="E42" s="66">
        <v>116</v>
      </c>
      <c r="F42" s="66">
        <v>76</v>
      </c>
      <c r="G42" s="66">
        <v>97</v>
      </c>
      <c r="H42" s="66">
        <v>94</v>
      </c>
      <c r="I42" s="49">
        <v>117</v>
      </c>
      <c r="J42" s="49">
        <v>123</v>
      </c>
      <c r="K42" s="50">
        <v>138</v>
      </c>
      <c r="L42" s="51">
        <v>100</v>
      </c>
      <c r="M42" s="48">
        <f t="shared" si="12"/>
        <v>34</v>
      </c>
      <c r="N42" s="49">
        <f t="shared" si="12"/>
        <v>-40</v>
      </c>
      <c r="O42" s="49">
        <f t="shared" si="12"/>
        <v>21</v>
      </c>
      <c r="P42" s="49">
        <f t="shared" si="12"/>
        <v>-3</v>
      </c>
      <c r="Q42" s="49">
        <f t="shared" si="12"/>
        <v>23</v>
      </c>
      <c r="R42" s="49">
        <f t="shared" si="12"/>
        <v>6</v>
      </c>
      <c r="S42" s="52">
        <f t="shared" si="12"/>
        <v>15</v>
      </c>
      <c r="T42" s="53">
        <f t="shared" si="11"/>
        <v>-38</v>
      </c>
      <c r="U42" s="54">
        <f t="shared" si="9"/>
        <v>41.463414634146339</v>
      </c>
      <c r="V42" s="55">
        <f t="shared" si="9"/>
        <v>-34.482758620689658</v>
      </c>
      <c r="W42" s="55">
        <f t="shared" si="9"/>
        <v>27.631578947368425</v>
      </c>
      <c r="X42" s="55">
        <f t="shared" si="9"/>
        <v>-3.0927835051546393</v>
      </c>
      <c r="Y42" s="55">
        <f t="shared" si="8"/>
        <v>24.468085106382979</v>
      </c>
      <c r="Z42" s="55">
        <f t="shared" si="8"/>
        <v>5.1282051282051277</v>
      </c>
      <c r="AA42" s="56">
        <f t="shared" si="8"/>
        <v>12.195121951219512</v>
      </c>
      <c r="AB42" s="56">
        <f t="shared" si="8"/>
        <v>-27.536231884057973</v>
      </c>
      <c r="AC42" s="54">
        <f t="shared" si="2"/>
        <v>-22</v>
      </c>
      <c r="AD42" s="57">
        <f t="shared" si="10"/>
        <v>-0.18965517241379309</v>
      </c>
      <c r="AE42" s="54">
        <f t="shared" si="4"/>
        <v>44</v>
      </c>
      <c r="AF42" s="58">
        <f t="shared" si="5"/>
        <v>0.46808510638297873</v>
      </c>
      <c r="AG42" s="55">
        <f t="shared" si="6"/>
        <v>6</v>
      </c>
      <c r="AH42" s="58">
        <f t="shared" si="7"/>
        <v>6.3829787234042548E-2</v>
      </c>
      <c r="AI42" s="64" t="s">
        <v>80</v>
      </c>
      <c r="AJ42" s="44"/>
      <c r="AK42" s="44"/>
      <c r="AL42" s="44"/>
      <c r="AM42" s="44"/>
      <c r="AN42" s="44"/>
      <c r="AO42" s="44"/>
      <c r="AP42" s="44"/>
      <c r="AQ42" s="44"/>
      <c r="AR42" s="44"/>
      <c r="AS42" s="44"/>
      <c r="AT42" s="44"/>
      <c r="AU42" s="44"/>
      <c r="AV42" s="44"/>
      <c r="AW42" s="44"/>
      <c r="AX42" s="44"/>
      <c r="AY42" s="44"/>
      <c r="AZ42" s="44"/>
      <c r="BA42" s="44"/>
      <c r="BB42" s="44"/>
      <c r="BC42" s="44"/>
      <c r="BD42" s="44"/>
      <c r="BE42" s="44"/>
      <c r="BF42" s="44"/>
      <c r="BG42" s="44"/>
      <c r="BH42" s="44"/>
      <c r="BI42" s="44"/>
      <c r="BJ42" s="44"/>
      <c r="BK42" s="44"/>
      <c r="BL42" s="44"/>
      <c r="BM42" s="44"/>
      <c r="BN42" s="44"/>
      <c r="BO42" s="44"/>
      <c r="BP42" s="44"/>
      <c r="BQ42" s="44"/>
      <c r="BR42" s="44"/>
      <c r="BS42" s="44"/>
      <c r="BT42" s="44"/>
      <c r="BU42" s="44"/>
      <c r="BV42" s="44"/>
      <c r="BW42" s="44"/>
      <c r="BX42" s="44"/>
      <c r="BY42" s="44"/>
      <c r="BZ42" s="44"/>
      <c r="CA42" s="44"/>
      <c r="CB42" s="44"/>
      <c r="CC42" s="44"/>
      <c r="CD42" s="44"/>
      <c r="CE42" s="44"/>
      <c r="CF42" s="44"/>
      <c r="CG42" s="44"/>
      <c r="CH42" s="44"/>
      <c r="CI42" s="44"/>
      <c r="CJ42" s="44"/>
      <c r="CK42" s="44"/>
      <c r="CL42" s="44"/>
      <c r="CM42" s="44"/>
      <c r="CN42" s="44"/>
      <c r="CO42" s="44"/>
      <c r="CP42" s="44"/>
      <c r="CQ42" s="44"/>
      <c r="CR42" s="44"/>
      <c r="CS42" s="44"/>
      <c r="CT42" s="44"/>
      <c r="CU42" s="44"/>
      <c r="CV42" s="44"/>
      <c r="CW42" s="44"/>
      <c r="CX42" s="44"/>
      <c r="CY42" s="44"/>
      <c r="CZ42" s="44"/>
      <c r="DA42" s="44"/>
      <c r="DB42" s="44"/>
      <c r="DC42" s="44"/>
      <c r="DD42" s="44"/>
      <c r="DE42" s="44"/>
      <c r="DF42" s="44"/>
      <c r="DG42" s="44"/>
      <c r="DH42" s="44"/>
      <c r="DI42" s="44"/>
      <c r="DJ42" s="44"/>
      <c r="DK42" s="44"/>
      <c r="DL42" s="44"/>
      <c r="DM42" s="44"/>
      <c r="DN42" s="44"/>
      <c r="DO42" s="44"/>
      <c r="DP42" s="44"/>
      <c r="DQ42" s="44"/>
      <c r="DR42" s="44"/>
      <c r="DS42" s="44"/>
      <c r="DT42" s="44"/>
      <c r="DU42" s="44"/>
      <c r="DV42" s="44"/>
      <c r="DW42" s="44"/>
      <c r="DX42" s="44"/>
      <c r="DY42" s="44"/>
      <c r="DZ42" s="44"/>
      <c r="EA42" s="44"/>
      <c r="EB42" s="44"/>
      <c r="EC42" s="44"/>
      <c r="ED42" s="44"/>
      <c r="EE42" s="44"/>
      <c r="EF42" s="44"/>
      <c r="EG42" s="44"/>
      <c r="EH42" s="44"/>
      <c r="EI42" s="44"/>
      <c r="EJ42" s="44"/>
      <c r="EK42" s="44"/>
      <c r="EL42" s="44"/>
      <c r="EM42" s="44"/>
      <c r="EN42" s="44"/>
      <c r="EO42" s="44"/>
      <c r="EP42" s="44"/>
      <c r="EQ42" s="44"/>
      <c r="ER42" s="44"/>
      <c r="ES42" s="44"/>
      <c r="ET42" s="44"/>
      <c r="EU42" s="44"/>
      <c r="EV42" s="44"/>
      <c r="EW42" s="44"/>
      <c r="EX42" s="44"/>
      <c r="EY42" s="44"/>
      <c r="EZ42" s="44"/>
      <c r="FA42" s="44"/>
      <c r="FB42" s="44"/>
      <c r="FC42" s="44"/>
      <c r="FD42" s="44"/>
      <c r="FE42" s="44"/>
      <c r="FF42" s="44"/>
      <c r="FG42" s="44"/>
      <c r="FH42" s="44"/>
      <c r="FI42" s="44"/>
      <c r="FJ42" s="44"/>
      <c r="FK42" s="44"/>
      <c r="FL42" s="44"/>
      <c r="FM42" s="44"/>
      <c r="FN42" s="44"/>
      <c r="FO42" s="44"/>
      <c r="FP42" s="44"/>
      <c r="FQ42" s="44"/>
      <c r="FR42" s="44"/>
      <c r="FS42" s="44"/>
      <c r="FT42" s="44"/>
      <c r="FU42" s="44"/>
      <c r="FV42" s="44"/>
      <c r="FW42" s="44"/>
      <c r="FX42" s="44"/>
      <c r="FY42" s="44"/>
      <c r="FZ42" s="44"/>
      <c r="GA42" s="44"/>
      <c r="GB42" s="44"/>
      <c r="GC42" s="44"/>
      <c r="GD42" s="44"/>
      <c r="GE42" s="44"/>
      <c r="GF42" s="44"/>
      <c r="GG42" s="44"/>
      <c r="GH42" s="44"/>
      <c r="GI42" s="44"/>
      <c r="GJ42" s="44"/>
      <c r="GK42" s="44"/>
      <c r="GL42" s="44"/>
    </row>
    <row r="43" spans="1:194" s="2" customFormat="1" ht="16.5" thickTop="1" thickBot="1">
      <c r="A43" s="67" t="s">
        <v>81</v>
      </c>
      <c r="B43" s="68"/>
      <c r="C43" s="68"/>
      <c r="D43" s="69">
        <f>SUM(D5:D42)</f>
        <v>1750</v>
      </c>
      <c r="E43" s="70">
        <f t="shared" ref="E43:J43" si="13">SUM(E5:E42)</f>
        <v>1740</v>
      </c>
      <c r="F43" s="70">
        <f t="shared" si="13"/>
        <v>1852</v>
      </c>
      <c r="G43" s="70">
        <f t="shared" si="13"/>
        <v>1912</v>
      </c>
      <c r="H43" s="70">
        <f t="shared" si="13"/>
        <v>2094</v>
      </c>
      <c r="I43" s="70">
        <f t="shared" si="13"/>
        <v>2461</v>
      </c>
      <c r="J43" s="70">
        <f t="shared" si="13"/>
        <v>3121</v>
      </c>
      <c r="K43" s="71">
        <f>SUM(K5:K42)</f>
        <v>3250</v>
      </c>
      <c r="L43" s="72">
        <f>SUM(L5:L42)</f>
        <v>2669</v>
      </c>
      <c r="M43" s="69">
        <f t="shared" si="12"/>
        <v>-10</v>
      </c>
      <c r="N43" s="70">
        <f t="shared" si="12"/>
        <v>112</v>
      </c>
      <c r="O43" s="70">
        <f t="shared" si="12"/>
        <v>60</v>
      </c>
      <c r="P43" s="70">
        <f t="shared" si="12"/>
        <v>182</v>
      </c>
      <c r="Q43" s="70">
        <f t="shared" si="12"/>
        <v>367</v>
      </c>
      <c r="R43" s="70">
        <f t="shared" si="12"/>
        <v>660</v>
      </c>
      <c r="S43" s="73">
        <f t="shared" si="12"/>
        <v>129</v>
      </c>
      <c r="T43" s="74">
        <f t="shared" si="11"/>
        <v>-581</v>
      </c>
      <c r="U43" s="75">
        <f t="shared" si="9"/>
        <v>-0.5714285714285714</v>
      </c>
      <c r="V43" s="76">
        <f t="shared" si="9"/>
        <v>6.4367816091954024</v>
      </c>
      <c r="W43" s="76">
        <f t="shared" si="9"/>
        <v>3.2397408207343417</v>
      </c>
      <c r="X43" s="76">
        <f t="shared" si="9"/>
        <v>9.518828451882845</v>
      </c>
      <c r="Y43" s="76">
        <f t="shared" si="9"/>
        <v>17.52626552053486</v>
      </c>
      <c r="Z43" s="76">
        <f t="shared" si="9"/>
        <v>26.818366517675742</v>
      </c>
      <c r="AA43" s="77">
        <f t="shared" si="9"/>
        <v>4.1332906119833392</v>
      </c>
      <c r="AB43" s="77">
        <f>T43/K43*100</f>
        <v>-17.876923076923077</v>
      </c>
      <c r="AC43" s="75">
        <f t="shared" si="2"/>
        <v>354</v>
      </c>
      <c r="AD43" s="78">
        <f t="shared" si="10"/>
        <v>0.20344827586206896</v>
      </c>
      <c r="AE43" s="75">
        <f t="shared" si="4"/>
        <v>1156</v>
      </c>
      <c r="AF43" s="79">
        <f t="shared" si="5"/>
        <v>0.55205348615090732</v>
      </c>
      <c r="AG43" s="76">
        <f t="shared" si="6"/>
        <v>575</v>
      </c>
      <c r="AH43" s="79">
        <f t="shared" si="7"/>
        <v>0.27459407831900667</v>
      </c>
      <c r="AI43" s="68" t="s">
        <v>81</v>
      </c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  <c r="BO43" s="3"/>
      <c r="BP43" s="3"/>
      <c r="BQ43" s="3"/>
      <c r="BR43" s="3"/>
      <c r="BS43" s="3"/>
      <c r="BT43" s="3"/>
      <c r="BU43" s="3"/>
      <c r="BV43" s="3"/>
      <c r="BW43" s="3"/>
      <c r="BX43" s="3"/>
      <c r="BY43" s="3"/>
      <c r="BZ43" s="3"/>
      <c r="CA43" s="3"/>
      <c r="CB43" s="3"/>
      <c r="CC43" s="3"/>
      <c r="CD43" s="3"/>
      <c r="CE43" s="3"/>
      <c r="CF43" s="3"/>
      <c r="CG43" s="3"/>
      <c r="CH43" s="3"/>
      <c r="CI43" s="3"/>
      <c r="CJ43" s="3"/>
      <c r="CK43" s="3"/>
      <c r="CL43" s="3"/>
      <c r="CM43" s="3"/>
      <c r="CN43" s="3"/>
      <c r="CO43" s="3"/>
      <c r="CP43" s="3"/>
      <c r="CQ43" s="3"/>
      <c r="CR43" s="3"/>
      <c r="CS43" s="3"/>
      <c r="CT43" s="3"/>
      <c r="CU43" s="3"/>
      <c r="CV43" s="3"/>
      <c r="CW43" s="3"/>
      <c r="CX43" s="3"/>
      <c r="CY43" s="3"/>
      <c r="CZ43" s="3"/>
      <c r="DA43" s="3"/>
      <c r="DB43" s="3"/>
      <c r="DC43" s="3"/>
      <c r="DD43" s="3"/>
      <c r="DE43" s="3"/>
      <c r="DF43" s="3"/>
      <c r="DG43" s="3"/>
      <c r="DH43" s="3"/>
      <c r="DI43" s="3"/>
      <c r="DJ43" s="3"/>
      <c r="DK43" s="3"/>
      <c r="DL43" s="3"/>
      <c r="DM43" s="3"/>
      <c r="DN43" s="3"/>
      <c r="DO43" s="3"/>
      <c r="DP43" s="3"/>
      <c r="DQ43" s="3"/>
      <c r="DR43" s="3"/>
      <c r="DS43" s="3"/>
      <c r="DT43" s="3"/>
      <c r="DU43" s="3"/>
      <c r="DV43" s="3"/>
      <c r="DW43" s="3"/>
      <c r="DX43" s="3"/>
      <c r="DY43" s="3"/>
      <c r="DZ43" s="3"/>
      <c r="EA43" s="3"/>
      <c r="EB43" s="3"/>
      <c r="EC43" s="3"/>
      <c r="ED43" s="3"/>
      <c r="EE43" s="3"/>
      <c r="EF43" s="3"/>
      <c r="EG43" s="3"/>
      <c r="EH43" s="3"/>
      <c r="EI43" s="3"/>
      <c r="EJ43" s="3"/>
      <c r="EK43" s="3"/>
      <c r="EL43" s="3"/>
      <c r="EM43" s="3"/>
      <c r="EN43" s="3"/>
      <c r="EO43" s="3"/>
      <c r="EP43" s="3"/>
      <c r="EQ43" s="3"/>
      <c r="ER43" s="3"/>
      <c r="ES43" s="3"/>
      <c r="ET43" s="3"/>
      <c r="EU43" s="3"/>
      <c r="EV43" s="3"/>
      <c r="EW43" s="3"/>
      <c r="EX43" s="3"/>
      <c r="EY43" s="3"/>
      <c r="EZ43" s="3"/>
      <c r="FA43" s="3"/>
      <c r="FB43" s="3"/>
      <c r="FC43" s="3"/>
      <c r="FD43" s="3"/>
      <c r="FE43" s="3"/>
      <c r="FF43" s="3"/>
      <c r="FG43" s="3"/>
      <c r="FH43" s="3"/>
      <c r="FI43" s="3"/>
      <c r="FJ43" s="3"/>
      <c r="FK43" s="3"/>
      <c r="FL43" s="3"/>
      <c r="FM43" s="3"/>
      <c r="FN43" s="3"/>
      <c r="FO43" s="3"/>
      <c r="FP43" s="3"/>
      <c r="FQ43" s="3"/>
      <c r="FR43" s="3"/>
      <c r="FS43" s="3"/>
      <c r="FT43" s="3"/>
      <c r="FU43" s="3"/>
      <c r="FV43" s="3"/>
      <c r="FW43" s="3"/>
      <c r="FX43" s="3"/>
      <c r="FY43" s="3"/>
      <c r="FZ43" s="3"/>
      <c r="GA43" s="3"/>
      <c r="GB43" s="3"/>
      <c r="GC43" s="3"/>
      <c r="GD43" s="3"/>
      <c r="GE43" s="3"/>
      <c r="GF43" s="3"/>
      <c r="GG43" s="3"/>
      <c r="GH43" s="3"/>
      <c r="GI43" s="3"/>
      <c r="GJ43" s="3"/>
      <c r="GK43" s="3"/>
      <c r="GL43" s="3"/>
    </row>
    <row r="45" spans="1:194">
      <c r="F45" t="s">
        <v>82</v>
      </c>
    </row>
    <row r="47" spans="1:194">
      <c r="A47" s="80" t="s">
        <v>83</v>
      </c>
      <c r="B47" s="80"/>
      <c r="C47" s="80"/>
    </row>
    <row r="49" spans="1:194" s="82" customFormat="1">
      <c r="A49" s="81" t="s">
        <v>84</v>
      </c>
      <c r="B49" s="81"/>
      <c r="C49" s="81"/>
      <c r="K49" s="83"/>
      <c r="L49" s="83"/>
      <c r="AJ49" s="84"/>
      <c r="AK49" s="84"/>
      <c r="AL49" s="84"/>
      <c r="AM49" s="84"/>
      <c r="AN49" s="84"/>
      <c r="AO49" s="84"/>
      <c r="AP49" s="84"/>
      <c r="AQ49" s="84"/>
      <c r="AR49" s="84"/>
      <c r="AS49" s="84"/>
      <c r="AT49" s="84"/>
      <c r="AU49" s="84"/>
      <c r="AV49" s="84"/>
      <c r="AW49" s="84"/>
      <c r="AX49" s="84"/>
      <c r="AY49" s="84"/>
      <c r="AZ49" s="84"/>
      <c r="BA49" s="84"/>
      <c r="BB49" s="84"/>
      <c r="BC49" s="84"/>
      <c r="BD49" s="84"/>
      <c r="BE49" s="84"/>
      <c r="BF49" s="84"/>
      <c r="BG49" s="84"/>
      <c r="BH49" s="84"/>
      <c r="BI49" s="84"/>
      <c r="BJ49" s="84"/>
      <c r="BK49" s="84"/>
      <c r="BL49" s="84"/>
      <c r="BM49" s="84"/>
      <c r="BN49" s="84"/>
      <c r="BO49" s="84"/>
      <c r="BP49" s="84"/>
      <c r="BQ49" s="84"/>
      <c r="BR49" s="84"/>
      <c r="BS49" s="84"/>
      <c r="BT49" s="84"/>
      <c r="BU49" s="84"/>
      <c r="BV49" s="84"/>
      <c r="BW49" s="84"/>
      <c r="BX49" s="84"/>
      <c r="BY49" s="84"/>
      <c r="BZ49" s="84"/>
      <c r="CA49" s="84"/>
      <c r="CB49" s="84"/>
      <c r="CC49" s="84"/>
      <c r="CD49" s="84"/>
      <c r="CE49" s="84"/>
      <c r="CF49" s="84"/>
      <c r="CG49" s="84"/>
      <c r="CH49" s="84"/>
      <c r="CI49" s="84"/>
      <c r="CJ49" s="84"/>
      <c r="CK49" s="84"/>
      <c r="CL49" s="84"/>
      <c r="CM49" s="84"/>
      <c r="CN49" s="84"/>
      <c r="CO49" s="84"/>
      <c r="CP49" s="84"/>
      <c r="CQ49" s="84"/>
      <c r="CR49" s="84"/>
      <c r="CS49" s="84"/>
      <c r="CT49" s="84"/>
      <c r="CU49" s="84"/>
      <c r="CV49" s="84"/>
      <c r="CW49" s="84"/>
      <c r="CX49" s="84"/>
      <c r="CY49" s="84"/>
      <c r="CZ49" s="84"/>
      <c r="DA49" s="84"/>
      <c r="DB49" s="84"/>
      <c r="DC49" s="84"/>
      <c r="DD49" s="84"/>
      <c r="DE49" s="84"/>
      <c r="DF49" s="84"/>
      <c r="DG49" s="84"/>
      <c r="DH49" s="84"/>
      <c r="DI49" s="84"/>
      <c r="DJ49" s="84"/>
      <c r="DK49" s="84"/>
      <c r="DL49" s="84"/>
      <c r="DM49" s="84"/>
      <c r="DN49" s="84"/>
      <c r="DO49" s="84"/>
      <c r="DP49" s="84"/>
      <c r="DQ49" s="84"/>
      <c r="DR49" s="84"/>
      <c r="DS49" s="84"/>
      <c r="DT49" s="84"/>
      <c r="DU49" s="84"/>
      <c r="DV49" s="84"/>
      <c r="DW49" s="84"/>
      <c r="DX49" s="84"/>
      <c r="DY49" s="84"/>
      <c r="DZ49" s="84"/>
      <c r="EA49" s="84"/>
      <c r="EB49" s="84"/>
      <c r="EC49" s="84"/>
      <c r="ED49" s="84"/>
      <c r="EE49" s="84"/>
      <c r="EF49" s="84"/>
      <c r="EG49" s="84"/>
      <c r="EH49" s="84"/>
      <c r="EI49" s="84"/>
      <c r="EJ49" s="84"/>
      <c r="EK49" s="84"/>
      <c r="EL49" s="84"/>
      <c r="EM49" s="84"/>
      <c r="EN49" s="84"/>
      <c r="EO49" s="84"/>
      <c r="EP49" s="84"/>
      <c r="EQ49" s="84"/>
      <c r="ER49" s="84"/>
      <c r="ES49" s="84"/>
      <c r="ET49" s="84"/>
      <c r="EU49" s="84"/>
      <c r="EV49" s="84"/>
      <c r="EW49" s="84"/>
      <c r="EX49" s="84"/>
      <c r="EY49" s="84"/>
      <c r="EZ49" s="84"/>
      <c r="FA49" s="84"/>
      <c r="FB49" s="84"/>
      <c r="FC49" s="84"/>
      <c r="FD49" s="84"/>
      <c r="FE49" s="84"/>
      <c r="FF49" s="84"/>
      <c r="FG49" s="84"/>
      <c r="FH49" s="84"/>
      <c r="FI49" s="84"/>
      <c r="FJ49" s="84"/>
      <c r="FK49" s="84"/>
      <c r="FL49" s="84"/>
      <c r="FM49" s="84"/>
      <c r="FN49" s="84"/>
      <c r="FO49" s="84"/>
      <c r="FP49" s="84"/>
      <c r="FQ49" s="84"/>
      <c r="FR49" s="84"/>
      <c r="FS49" s="84"/>
      <c r="FT49" s="84"/>
      <c r="FU49" s="84"/>
      <c r="FV49" s="84"/>
      <c r="FW49" s="84"/>
      <c r="FX49" s="84"/>
      <c r="FY49" s="84"/>
      <c r="FZ49" s="84"/>
      <c r="GA49" s="84"/>
      <c r="GB49" s="84"/>
      <c r="GC49" s="84"/>
      <c r="GD49" s="84"/>
      <c r="GE49" s="84"/>
      <c r="GF49" s="84"/>
      <c r="GG49" s="84"/>
      <c r="GH49" s="84"/>
      <c r="GI49" s="84"/>
      <c r="GJ49" s="84"/>
      <c r="GK49" s="84"/>
      <c r="GL49" s="84"/>
    </row>
  </sheetData>
  <mergeCells count="6">
    <mergeCell ref="D2:L2"/>
    <mergeCell ref="M2:T2"/>
    <mergeCell ref="U2:AB2"/>
    <mergeCell ref="AC2:AD2"/>
    <mergeCell ref="AE2:AF2"/>
    <mergeCell ref="AG2:AH2"/>
  </mergeCells>
  <pageMargins left="0.7" right="0.7" top="0.75" bottom="0.75" header="0.3" footer="0.3"/>
  <pageSetup paperSize="0" orientation="portrait" horizontalDpi="0" verticalDpi="0" copies="0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  <pageSetup paperSize="0" orientation="portrait" horizontalDpi="0" verticalDpi="0" copie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3</vt:i4>
      </vt:variant>
    </vt:vector>
  </HeadingPairs>
  <TitlesOfParts>
    <vt:vector size="3" baseType="lpstr">
      <vt:lpstr>Foglio1</vt:lpstr>
      <vt:lpstr>Foglio2</vt:lpstr>
      <vt:lpstr>Foglio3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2006-09-25T09:17:32Z</dcterms:created>
  <dcterms:modified xsi:type="dcterms:W3CDTF">2010-06-21T20:45:00Z</dcterms:modified>
</cp:coreProperties>
</file>